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835"/>
  </bookViews>
  <sheets>
    <sheet name="12P_SR" sheetId="11" r:id="rId1"/>
  </sheets>
  <calcPr calcId="162913"/>
</workbook>
</file>

<file path=xl/calcChain.xml><?xml version="1.0" encoding="utf-8"?>
<calcChain xmlns="http://schemas.openxmlformats.org/spreadsheetml/2006/main">
  <c r="C44" i="11" l="1"/>
  <c r="E8" i="11"/>
  <c r="C7" i="11"/>
  <c r="C6" i="11"/>
  <c r="C5" i="11"/>
  <c r="C4" i="11"/>
</calcChain>
</file>

<file path=xl/sharedStrings.xml><?xml version="1.0" encoding="utf-8"?>
<sst xmlns="http://schemas.openxmlformats.org/spreadsheetml/2006/main" count="49" uniqueCount="48">
  <si>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</si>
  <si>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</si>
  <si>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</si>
  <si>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</si>
  <si>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</si>
  <si>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</si>
  <si>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</si>
  <si>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</si>
  <si>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</si>
  <si>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</si>
  <si>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</si>
  <si>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</si>
  <si>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</si>
  <si>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</si>
  <si>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</si>
  <si>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</si>
  <si>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</si>
  <si>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</si>
  <si>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</si>
  <si>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</si>
  <si>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</si>
  <si>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</si>
  <si>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</si>
  <si>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</si>
  <si>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</si>
  <si>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</si>
  <si>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</si>
  <si>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</si>
  <si>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</si>
  <si>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</si>
  <si>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</si>
  <si>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</si>
  <si>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</si>
  <si>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</si>
  <si>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</si>
  <si>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</si>
  <si>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</si>
  <si>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</si>
  <si>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</si>
  <si>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</si>
  <si>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</si>
  <si>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</si>
  <si>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Jednostka: 12P/SR</t>
  </si>
  <si>
    <t>Poradnia Psychologiczno - Pedagogiczna nr 12</t>
  </si>
  <si>
    <t>ul. Dzielna 1a</t>
  </si>
  <si>
    <t>00-162 Warszawa</t>
  </si>
  <si>
    <t>tel. 226369199</t>
  </si>
  <si>
    <t>000838163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</si>
</sst>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abSelected="1" workbookViewId="0">
      <selection activeCell="J19" sqref="J19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42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31.5" customHeight="1" x14ac:dyDescent="0.25">
      <c r="A4" s="33" t="s">
        <v>43</v>
      </c>
      <c r="B4" s="34"/>
      <c r="C4" s="29" t="str">
        <f>IF(G4,"Rachunek zysków i strat","Zestawienie zmian w funduszu jednostki")</f>
        <v>Zestawienie zmian w funduszu jednostki</v>
      </c>
      <c r="D4" s="30"/>
      <c r="E4" s="35" t="s">
        <v>13</v>
      </c>
      <c r="F4" s="36"/>
      <c r="G4" s="2" t="b">
        <v>0</v>
      </c>
      <c r="H4" s="2"/>
    </row>
    <row r="5" spans="1:13" ht="15" customHeight="1" x14ac:dyDescent="0.25">
      <c r="A5" s="33" t="s">
        <v>44</v>
      </c>
      <c r="B5" s="34"/>
      <c r="C5" s="31" t="str">
        <f>IF(G5,"sporządzony","sporządzone")</f>
        <v>sporządzone</v>
      </c>
      <c r="D5" s="30"/>
      <c r="E5" s="35"/>
      <c r="F5" s="36"/>
      <c r="G5" s="2" t="b">
        <v>0</v>
      </c>
    </row>
    <row r="6" spans="1:13" ht="15" customHeight="1" x14ac:dyDescent="0.25">
      <c r="A6" s="33" t="s">
        <v>45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25">
      <c r="A7" s="39" t="s">
        <v>46</v>
      </c>
      <c r="B7" s="40"/>
      <c r="C7" s="31" t="str">
        <f>IF(G4,"Wariant porównawczy","")</f>
        <v/>
      </c>
      <c r="D7" s="30"/>
      <c r="E7" s="13" t="s">
        <v>1</v>
      </c>
      <c r="F7" s="14"/>
      <c r="G7" s="15">
        <v>2021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25">
      <c r="A9" s="39" t="s">
        <v>47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25">
      <c r="A12" s="19" t="s">
        <v>14</v>
      </c>
      <c r="B12" s="20"/>
      <c r="C12" s="20"/>
      <c r="D12" s="21"/>
      <c r="E12" s="16">
        <v>1999124.16</v>
      </c>
      <c r="F12" s="16">
        <v>2019693.8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15</v>
      </c>
      <c r="B13" s="20"/>
      <c r="C13" s="20"/>
      <c r="D13" s="21"/>
      <c r="E13" s="16">
        <v>2182964.6800000002</v>
      </c>
      <c r="F13" s="16">
        <v>2382360.7999999998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17</v>
      </c>
      <c r="B15" s="20"/>
      <c r="C15" s="20"/>
      <c r="D15" s="21"/>
      <c r="E15" s="16">
        <v>2182964.6800000002</v>
      </c>
      <c r="F15" s="16">
        <v>2382360.7999999998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20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19" t="s">
        <v>21</v>
      </c>
      <c r="B19" s="20"/>
      <c r="C19" s="20"/>
      <c r="D19" s="21"/>
      <c r="E19" s="16">
        <v>0</v>
      </c>
      <c r="F19" s="16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22</v>
      </c>
      <c r="B20" s="20"/>
      <c r="C20" s="20"/>
      <c r="D20" s="21"/>
      <c r="E20" s="16">
        <v>0</v>
      </c>
      <c r="F20" s="16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23</v>
      </c>
      <c r="B21" s="20"/>
      <c r="C21" s="20"/>
      <c r="D21" s="21"/>
      <c r="E21" s="16">
        <v>0</v>
      </c>
      <c r="F21" s="16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24</v>
      </c>
      <c r="B22" s="20"/>
      <c r="C22" s="20"/>
      <c r="D22" s="21"/>
      <c r="E22" s="16">
        <v>0</v>
      </c>
      <c r="F22" s="16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25</v>
      </c>
      <c r="B23" s="20"/>
      <c r="C23" s="20"/>
      <c r="D23" s="21"/>
      <c r="E23" s="16">
        <v>0</v>
      </c>
      <c r="F23" s="16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26</v>
      </c>
      <c r="B24" s="20"/>
      <c r="C24" s="20"/>
      <c r="D24" s="21"/>
      <c r="E24" s="16">
        <v>2162395.04</v>
      </c>
      <c r="F24" s="16">
        <v>2216628.31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27</v>
      </c>
      <c r="B25" s="20"/>
      <c r="C25" s="20"/>
      <c r="D25" s="21"/>
      <c r="E25" s="16">
        <v>2161295.15</v>
      </c>
      <c r="F25" s="16">
        <v>2216178.7200000002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28</v>
      </c>
      <c r="B26" s="20"/>
      <c r="C26" s="20"/>
      <c r="D26" s="21"/>
      <c r="E26" s="16">
        <v>1099.8900000000001</v>
      </c>
      <c r="F26" s="16">
        <v>449.59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29</v>
      </c>
      <c r="B27" s="20"/>
      <c r="C27" s="20"/>
      <c r="D27" s="21"/>
      <c r="E27" s="16">
        <v>0</v>
      </c>
      <c r="F27" s="16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30</v>
      </c>
      <c r="B28" s="20"/>
      <c r="C28" s="20"/>
      <c r="D28" s="21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19" t="s">
        <v>32</v>
      </c>
      <c r="B30" s="20"/>
      <c r="C30" s="20"/>
      <c r="D30" s="21"/>
      <c r="E30" s="16">
        <v>0</v>
      </c>
      <c r="F30" s="16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33</v>
      </c>
      <c r="B31" s="20"/>
      <c r="C31" s="20"/>
      <c r="D31" s="21"/>
      <c r="E31" s="16">
        <v>0</v>
      </c>
      <c r="F31" s="16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36</v>
      </c>
      <c r="B34" s="20"/>
      <c r="C34" s="20"/>
      <c r="D34" s="21"/>
      <c r="E34" s="16">
        <v>2019693.8</v>
      </c>
      <c r="F34" s="16">
        <v>2185426.29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37</v>
      </c>
      <c r="B35" s="20"/>
      <c r="C35" s="20"/>
      <c r="D35" s="21"/>
      <c r="E35" s="16">
        <v>-2216178.7200000002</v>
      </c>
      <c r="F35" s="16">
        <v>-2347630.63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39</v>
      </c>
      <c r="B37" s="20"/>
      <c r="C37" s="20"/>
      <c r="D37" s="21"/>
      <c r="E37" s="16">
        <v>-2216178.7200000002</v>
      </c>
      <c r="F37" s="16">
        <v>-2347630.63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40</v>
      </c>
      <c r="B38" s="20"/>
      <c r="C38" s="20"/>
      <c r="D38" s="21"/>
      <c r="E38" s="16">
        <v>0</v>
      </c>
      <c r="F38" s="16">
        <v>0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41</v>
      </c>
      <c r="B39" s="20"/>
      <c r="C39" s="20"/>
      <c r="D39" s="21"/>
      <c r="E39" s="16">
        <v>-196484.92</v>
      </c>
      <c r="F39" s="16">
        <v>-162204.34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"/>
      <c r="B40" s="7"/>
      <c r="C40" s="7"/>
      <c r="D40" s="7"/>
      <c r="E40" s="8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46" t="s">
        <v>10</v>
      </c>
      <c r="B41" s="46"/>
      <c r="C41" s="46"/>
      <c r="D41" s="46"/>
      <c r="E41" s="5"/>
      <c r="F41" s="5"/>
      <c r="G41" s="17">
        <v>2021</v>
      </c>
    </row>
    <row r="42" spans="1:13" ht="15" customHeight="1" x14ac:dyDescent="0.25">
      <c r="A42" s="46"/>
      <c r="B42" s="46"/>
      <c r="C42" s="46"/>
      <c r="D42" s="46"/>
      <c r="E42" s="10"/>
      <c r="F42" s="18">
        <v>0</v>
      </c>
      <c r="G42" s="2" t="b">
        <v>0</v>
      </c>
    </row>
    <row r="43" spans="1:13" ht="15" customHeight="1" x14ac:dyDescent="0.25">
      <c r="A43" s="11"/>
      <c r="B43" s="11"/>
      <c r="C43" s="11"/>
      <c r="D43" s="11"/>
      <c r="E43" s="12"/>
      <c r="F43" s="12"/>
      <c r="G43" s="2"/>
    </row>
    <row r="44" spans="1:13" ht="36" customHeight="1" x14ac:dyDescent="0.25">
      <c r="A44" s="37" t="s">
        <v>11</v>
      </c>
      <c r="B44" s="37"/>
      <c r="C44" s="37" t="str">
        <f>G44&amp;CHAR(10)&amp;"......................................."&amp;CHAR(10)&amp;"rok, miesiąc, dzień"</f>
        <v>2022.02.28
.......................................
rok, miesiąc, dzień</v>
      </c>
      <c r="D44" s="37"/>
      <c r="E44" s="37" t="s">
        <v>12</v>
      </c>
      <c r="F44" s="38"/>
      <c r="G44" s="2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</mergeCells>
  <conditionalFormatting sqref="A12:F39">
    <cfRule type="expression" dxfId="5" priority="11">
      <formula>$G12</formula>
    </cfRule>
  </conditionalFormatting>
  <conditionalFormatting sqref="E12:E39">
    <cfRule type="expression" dxfId="4" priority="10">
      <formula>AND($G$3,$E12=0)</formula>
    </cfRule>
  </conditionalFormatting>
  <conditionalFormatting sqref="F12:F39">
    <cfRule type="expression" dxfId="3" priority="9">
      <formula>AND($G$3,$F12=0)</formula>
    </cfRule>
  </conditionalFormatting>
  <conditionalFormatting sqref="F42">
    <cfRule type="expression" dxfId="2" priority="7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12P_SR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Karwacka Paulina</cp:lastModifiedBy>
  <cp:lastPrinted>2017-03-30T11:54:44Z</cp:lastPrinted>
  <dcterms:created xsi:type="dcterms:W3CDTF">2017-03-27T06:22:35Z</dcterms:created>
  <dcterms:modified xsi:type="dcterms:W3CDTF">2022-04-22T09:16:52Z</dcterms:modified>
  <cp:category/>
</cp:coreProperties>
</file>