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0\"/>
    </mc:Choice>
  </mc:AlternateContent>
  <bookViews>
    <workbookView xWindow="0" yWindow="0" windowWidth="28800" windowHeight="11835"/>
  </bookViews>
  <sheets>
    <sheet name="P20_SR" sheetId="77" r:id="rId1"/>
  </sheets>
  <calcPr calcId="162913"/>
</workbook>
</file>

<file path=xl/calcChain.xml><?xml version="1.0" encoding="utf-8"?>
<calcChain xmlns="http://schemas.openxmlformats.org/spreadsheetml/2006/main">
  <c r="C54" i="77" l="1"/>
  <c r="E8" i="77"/>
  <c r="C7" i="77"/>
  <c r="C6" i="77"/>
  <c r="C5" i="77"/>
  <c r="C4" i="77"/>
</calcChain>
</file>

<file path=xl/sharedStrings.xml><?xml version="1.0" encoding="utf-8"?>
<sst xmlns="http://schemas.openxmlformats.org/spreadsheetml/2006/main" count="59" uniqueCount="58">
  <si>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</si>
  <si>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</si>
  <si>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</si>
  <si>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</si>
  <si>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</si>
  <si>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</si>
  <si>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</si>
  <si>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</si>
  <si>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</si>
  <si>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</si>
  <si>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</si>
  <si>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</si>
  <si>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</si>
  <si>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</si>
  <si>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</si>
  <si>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</si>
  <si>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</si>
  <si>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</si>
  <si>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</si>
  <si>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</si>
  <si>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</si>
  <si>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</si>
  <si>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</si>
  <si>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</si>
  <si>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</si>
  <si>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</si>
  <si>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</si>
  <si>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</si>
  <si>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</si>
  <si>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</si>
  <si>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</si>
  <si>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</si>
  <si>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</si>
  <si>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</si>
  <si>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</si>
  <si>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</si>
  <si>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</si>
  <si>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</si>
  <si>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</si>
  <si>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</si>
  <si>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</si>
  <si>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</si>
  <si>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</si>
  <si>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</si>
  <si>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</si>
  <si>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</si>
  <si>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</si>
  <si>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</si>
  <si>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</si>
  <si>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</si>
  <si>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</si>
  <si>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</si>
  <si>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Jednostka: P20/SR</t>
  </si>
  <si>
    <t>Przedszkole z Oddziałami Integracyjnymi nr 20</t>
  </si>
  <si>
    <t>ul. Sempołowskiej 2a</t>
  </si>
  <si>
    <t>00-574 Warszawa</t>
  </si>
  <si>
    <t>tel. 226284745</t>
  </si>
  <si>
    <t>013004309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</si>
</sst>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52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15.75" customHeight="1" x14ac:dyDescent="0.25">
      <c r="A4" s="33" t="s">
        <v>53</v>
      </c>
      <c r="B4" s="34"/>
      <c r="C4" s="29" t="str">
        <f>IF(G4,"Rachunek zysków i strat","Zestawienie zmian w funduszu jednostki")</f>
        <v>Rachunek zysków i strat</v>
      </c>
      <c r="D4" s="30"/>
      <c r="E4" s="35" t="s">
        <v>13</v>
      </c>
      <c r="F4" s="36"/>
      <c r="G4" s="2" t="b">
        <v>1</v>
      </c>
      <c r="H4" s="2"/>
    </row>
    <row r="5" spans="1:13" ht="15" customHeight="1" x14ac:dyDescent="0.25">
      <c r="A5" s="33" t="s">
        <v>54</v>
      </c>
      <c r="B5" s="34"/>
      <c r="C5" s="31" t="str">
        <f>IF(G5,"sporządzony","sporządzone")</f>
        <v>sporządzony</v>
      </c>
      <c r="D5" s="30"/>
      <c r="E5" s="35"/>
      <c r="F5" s="36"/>
      <c r="G5" s="2" t="b">
        <v>1</v>
      </c>
    </row>
    <row r="6" spans="1:13" ht="15" customHeight="1" x14ac:dyDescent="0.25">
      <c r="A6" s="33" t="s">
        <v>55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56</v>
      </c>
      <c r="B7" s="40"/>
      <c r="C7" s="31" t="str">
        <f>IF(G4,"Wariant porównawczy","")</f>
        <v>Wariant porównawczy</v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57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72295.600000000006</v>
      </c>
      <c r="F12" s="16">
        <v>114711.4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72295.600000000006</v>
      </c>
      <c r="F13" s="16">
        <v>114711.4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9" t="s">
        <v>21</v>
      </c>
      <c r="B19" s="20"/>
      <c r="C19" s="20"/>
      <c r="D19" s="21"/>
      <c r="E19" s="16">
        <v>2073362.77</v>
      </c>
      <c r="F19" s="16">
        <v>2124751.37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20155.28</v>
      </c>
      <c r="F20" s="16">
        <v>19106.169999999998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256854.33</v>
      </c>
      <c r="F21" s="16">
        <v>321757.23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40191.17</v>
      </c>
      <c r="F22" s="16">
        <v>73036.899999999994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17680.8</v>
      </c>
      <c r="F23" s="16">
        <v>15667.4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1395106.85</v>
      </c>
      <c r="F24" s="16">
        <v>1364580.15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341415.15</v>
      </c>
      <c r="F25" s="16">
        <v>329884.32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1959.19</v>
      </c>
      <c r="F26" s="16">
        <v>719.2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9" t="s">
        <v>32</v>
      </c>
      <c r="B30" s="20"/>
      <c r="C30" s="20"/>
      <c r="D30" s="21"/>
      <c r="E30" s="16">
        <v>-2001067.17</v>
      </c>
      <c r="F30" s="16">
        <v>-2010039.97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62435.02</v>
      </c>
      <c r="F31" s="16">
        <v>343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62435.02</v>
      </c>
      <c r="F34" s="16">
        <v>343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-1938632.15</v>
      </c>
      <c r="F38" s="16">
        <v>-2009696.97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9.59</v>
      </c>
      <c r="F39" s="16">
        <v>0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9" t="s">
        <v>42</v>
      </c>
      <c r="B40" s="20"/>
      <c r="C40" s="20"/>
      <c r="D40" s="21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9" t="s">
        <v>43</v>
      </c>
      <c r="B41" s="20"/>
      <c r="C41" s="20"/>
      <c r="D41" s="21"/>
      <c r="E41" s="16">
        <v>9.59</v>
      </c>
      <c r="F41" s="16">
        <v>0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9" t="s">
        <v>44</v>
      </c>
      <c r="B42" s="20"/>
      <c r="C42" s="20"/>
      <c r="D42" s="21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9" t="s">
        <v>45</v>
      </c>
      <c r="B43" s="20"/>
      <c r="C43" s="20"/>
      <c r="D43" s="21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9" t="s">
        <v>46</v>
      </c>
      <c r="B44" s="20"/>
      <c r="C44" s="20"/>
      <c r="D44" s="21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9" t="s">
        <v>47</v>
      </c>
      <c r="B45" s="20"/>
      <c r="C45" s="20"/>
      <c r="D45" s="21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9" t="s">
        <v>48</v>
      </c>
      <c r="B46" s="20"/>
      <c r="C46" s="20"/>
      <c r="D46" s="21"/>
      <c r="E46" s="16">
        <v>-1938622.56</v>
      </c>
      <c r="F46" s="16">
        <v>-2009696.97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9" t="s">
        <v>49</v>
      </c>
      <c r="B47" s="20"/>
      <c r="C47" s="20"/>
      <c r="D47" s="21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9" t="s">
        <v>50</v>
      </c>
      <c r="B48" s="20"/>
      <c r="C48" s="20"/>
      <c r="D48" s="21"/>
      <c r="E48" s="16">
        <v>0</v>
      </c>
      <c r="F48" s="16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9" t="s">
        <v>51</v>
      </c>
      <c r="B49" s="20"/>
      <c r="C49" s="20"/>
      <c r="D49" s="21"/>
      <c r="E49" s="16">
        <v>-1938622.56</v>
      </c>
      <c r="F49" s="16">
        <v>-2009696.97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46" t="s">
        <v>10</v>
      </c>
      <c r="B51" s="46"/>
      <c r="C51" s="46"/>
      <c r="D51" s="46"/>
      <c r="E51" s="5"/>
      <c r="F51" s="5"/>
      <c r="G51" s="17">
        <v>2021</v>
      </c>
    </row>
    <row r="52" spans="1:13" ht="15" customHeight="1" x14ac:dyDescent="0.25">
      <c r="A52" s="46"/>
      <c r="B52" s="46"/>
      <c r="C52" s="46"/>
      <c r="D52" s="46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37" t="s">
        <v>11</v>
      </c>
      <c r="B54" s="37"/>
      <c r="C54" s="37" t="str">
        <f>G54&amp;CHAR(10)&amp;"......................................."&amp;CHAR(10)&amp;"rok, miesiąc, dzień"</f>
        <v>2022.02.28
.......................................
rok, miesiąc, dzień</v>
      </c>
      <c r="D54" s="37"/>
      <c r="E54" s="37" t="s">
        <v>12</v>
      </c>
      <c r="F54" s="38"/>
      <c r="G54" s="2" t="s">
        <v>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49:D49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2022-04-22T11:57:41Z</dcterms:modified>
  <cp:category/>
</cp:coreProperties>
</file>