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kieryl\Documents\"/>
    </mc:Choice>
  </mc:AlternateContent>
  <bookViews>
    <workbookView xWindow="0" yWindow="0" windowWidth="28800" windowHeight="11835"/>
  </bookViews>
  <sheets>
    <sheet name="ZBIORCZO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6" i="1" l="1"/>
  <c r="H116" i="1"/>
  <c r="G116" i="1"/>
  <c r="F116" i="1"/>
  <c r="E116" i="1"/>
  <c r="D116" i="1"/>
  <c r="C116" i="1"/>
  <c r="B116" i="1"/>
  <c r="D95" i="1"/>
  <c r="C95" i="1"/>
  <c r="E90" i="1"/>
  <c r="C644" i="1" l="1"/>
  <c r="D429" i="1"/>
  <c r="E569" i="1"/>
  <c r="C470" i="1"/>
  <c r="E614" i="1"/>
  <c r="E501" i="1"/>
  <c r="C342" i="1"/>
  <c r="E609" i="1"/>
  <c r="F651" i="1"/>
  <c r="E673" i="1"/>
  <c r="C661" i="1"/>
  <c r="E532" i="1"/>
  <c r="E628" i="1"/>
  <c r="D652" i="1"/>
  <c r="E572" i="1"/>
  <c r="C345" i="1"/>
  <c r="E539" i="1"/>
  <c r="C361" i="1"/>
  <c r="F574" i="1"/>
  <c r="D651" i="1"/>
  <c r="F673" i="1"/>
  <c r="D362" i="1"/>
  <c r="E564" i="1"/>
  <c r="C683" i="1"/>
  <c r="C363" i="1"/>
  <c r="C56" i="1"/>
  <c r="E594" i="1"/>
  <c r="C426" i="1"/>
  <c r="F646" i="1"/>
  <c r="D662" i="1"/>
  <c r="C368" i="1"/>
  <c r="D646" i="1"/>
  <c r="D425" i="1"/>
  <c r="F662" i="1"/>
  <c r="D552" i="1"/>
  <c r="F654" i="1"/>
  <c r="E531" i="1"/>
  <c r="C135" i="1"/>
  <c r="C383" i="1"/>
  <c r="E654" i="1"/>
  <c r="F539" i="1"/>
  <c r="C664" i="1"/>
  <c r="E516" i="1"/>
  <c r="D649" i="1"/>
  <c r="D367" i="1"/>
  <c r="E589" i="1"/>
  <c r="E533" i="1"/>
  <c r="C429" i="1"/>
  <c r="F569" i="1"/>
  <c r="D363" i="1"/>
  <c r="E629" i="1"/>
  <c r="F657" i="1"/>
  <c r="F645" i="1"/>
  <c r="C667" i="1"/>
  <c r="C465" i="1"/>
  <c r="C649" i="1"/>
  <c r="F672" i="1"/>
  <c r="C653" i="1"/>
  <c r="F647" i="1"/>
  <c r="D657" i="1"/>
  <c r="F648" i="1"/>
  <c r="C340" i="1"/>
  <c r="D423" i="1"/>
  <c r="F575" i="1"/>
  <c r="F577" i="1"/>
  <c r="C460" i="1"/>
  <c r="E651" i="1"/>
  <c r="E664" i="1"/>
  <c r="D667" i="1"/>
  <c r="E662" i="1"/>
  <c r="D548" i="1"/>
  <c r="F576" i="1"/>
  <c r="F660" i="1"/>
  <c r="C133" i="1"/>
  <c r="D427" i="1"/>
  <c r="E518" i="1"/>
  <c r="E515" i="1"/>
  <c r="C347" i="1"/>
  <c r="D426" i="1"/>
  <c r="C669" i="1"/>
  <c r="E573" i="1"/>
  <c r="D647" i="1"/>
  <c r="F669" i="1"/>
  <c r="E508" i="1"/>
  <c r="F664" i="1"/>
  <c r="F674" i="1"/>
  <c r="E504" i="1"/>
  <c r="D549" i="1"/>
  <c r="C348" i="1"/>
  <c r="C657" i="1"/>
  <c r="D659" i="1"/>
  <c r="D663" i="1"/>
  <c r="E590" i="1"/>
  <c r="D419" i="1"/>
  <c r="E595" i="1"/>
  <c r="D644" i="1"/>
  <c r="E574" i="1"/>
  <c r="D424" i="1"/>
  <c r="D420" i="1"/>
  <c r="C650" i="1"/>
  <c r="B470" i="1"/>
  <c r="F644" i="1"/>
  <c r="E660" i="1"/>
  <c r="F572" i="1"/>
  <c r="C471" i="1"/>
  <c r="C551" i="1"/>
  <c r="E566" i="1"/>
  <c r="F659" i="1"/>
  <c r="D654" i="1"/>
  <c r="C425" i="1"/>
  <c r="D671" i="1"/>
  <c r="C648" i="1"/>
  <c r="E521" i="1"/>
  <c r="E519" i="1" s="1"/>
  <c r="E672" i="1"/>
  <c r="D359" i="1"/>
  <c r="D554" i="1"/>
  <c r="D669" i="1"/>
  <c r="E655" i="1"/>
  <c r="D383" i="1"/>
  <c r="C550" i="1"/>
  <c r="F571" i="1"/>
  <c r="E663" i="1"/>
  <c r="E653" i="1"/>
  <c r="E613" i="1"/>
  <c r="E658" i="1"/>
  <c r="F670" i="1"/>
  <c r="D648" i="1"/>
  <c r="E534" i="1"/>
  <c r="C662" i="1"/>
  <c r="C362" i="1"/>
  <c r="E630" i="1"/>
  <c r="D361" i="1"/>
  <c r="E648" i="1"/>
  <c r="C343" i="1"/>
  <c r="E524" i="1"/>
  <c r="E606" i="1"/>
  <c r="D673" i="1"/>
  <c r="E610" i="1"/>
  <c r="C666" i="1"/>
  <c r="E538" i="1"/>
  <c r="E652" i="1"/>
  <c r="C427" i="1"/>
  <c r="D134" i="1"/>
  <c r="C658" i="1"/>
  <c r="D672" i="1"/>
  <c r="E535" i="1"/>
  <c r="E503" i="1"/>
  <c r="F665" i="1"/>
  <c r="E669" i="1"/>
  <c r="E565" i="1"/>
  <c r="E645" i="1"/>
  <c r="D660" i="1"/>
  <c r="F589" i="1"/>
  <c r="D666" i="1"/>
  <c r="C367" i="1"/>
  <c r="D665" i="1"/>
  <c r="C672" i="1"/>
  <c r="G409" i="1"/>
  <c r="F501" i="1"/>
  <c r="B476" i="1"/>
  <c r="C549" i="1"/>
  <c r="C556" i="1" s="1"/>
  <c r="E667" i="1"/>
  <c r="C476" i="1"/>
  <c r="D555" i="1"/>
  <c r="E668" i="1"/>
  <c r="D664" i="1"/>
  <c r="F655" i="1"/>
  <c r="E509" i="1"/>
  <c r="E513" i="1"/>
  <c r="E611" i="1"/>
  <c r="E571" i="1"/>
  <c r="C673" i="1"/>
  <c r="C346" i="1"/>
  <c r="C674" i="1"/>
  <c r="F667" i="1"/>
  <c r="F649" i="1"/>
  <c r="C652" i="1"/>
  <c r="D369" i="1"/>
  <c r="D132" i="1"/>
  <c r="D129" i="1" s="1"/>
  <c r="D553" i="1"/>
  <c r="C645" i="1"/>
  <c r="E505" i="1"/>
  <c r="C663" i="1"/>
  <c r="E665" i="1"/>
  <c r="E627" i="1"/>
  <c r="E624" i="1" s="1"/>
  <c r="E674" i="1"/>
  <c r="D264" i="1"/>
  <c r="C30" i="1"/>
  <c r="E517" i="1"/>
  <c r="F177" i="1"/>
  <c r="D26" i="1"/>
  <c r="B256" i="1"/>
  <c r="F528" i="1"/>
  <c r="C647" i="1"/>
  <c r="E577" i="1"/>
  <c r="E661" i="1"/>
  <c r="F671" i="1"/>
  <c r="F663" i="1"/>
  <c r="E612" i="1"/>
  <c r="C283" i="1"/>
  <c r="F538" i="1"/>
  <c r="C671" i="1"/>
  <c r="D368" i="1"/>
  <c r="F628" i="1"/>
  <c r="D655" i="1"/>
  <c r="E165" i="1"/>
  <c r="F502" i="1"/>
  <c r="D23" i="1"/>
  <c r="F536" i="1"/>
  <c r="E647" i="1"/>
  <c r="C659" i="1"/>
  <c r="D547" i="1"/>
  <c r="E499" i="1"/>
  <c r="C341" i="1"/>
  <c r="D135" i="1"/>
  <c r="C548" i="1"/>
  <c r="G22" i="1"/>
  <c r="C552" i="1"/>
  <c r="E500" i="1"/>
  <c r="D668" i="1"/>
  <c r="C132" i="1"/>
  <c r="C129" i="1" s="1"/>
  <c r="D133" i="1"/>
  <c r="C292" i="1"/>
  <c r="H23" i="1"/>
  <c r="D212" i="1"/>
  <c r="F614" i="1"/>
  <c r="F652" i="1"/>
  <c r="E659" i="1"/>
  <c r="E502" i="1"/>
  <c r="C646" i="1"/>
  <c r="F609" i="1"/>
  <c r="F611" i="1"/>
  <c r="B260" i="1"/>
  <c r="E650" i="1"/>
  <c r="E656" i="1"/>
  <c r="D650" i="1"/>
  <c r="C36" i="1"/>
  <c r="D284" i="1"/>
  <c r="F668" i="1"/>
  <c r="E671" i="1"/>
  <c r="E596" i="1"/>
  <c r="H28" i="1"/>
  <c r="F32" i="1"/>
  <c r="C420" i="1"/>
  <c r="D195" i="1"/>
  <c r="G195" i="1" s="1"/>
  <c r="B264" i="1"/>
  <c r="E646" i="1"/>
  <c r="C364" i="1"/>
  <c r="E506" i="1"/>
  <c r="B464" i="1"/>
  <c r="G25" i="1"/>
  <c r="E514" i="1"/>
  <c r="F590" i="1"/>
  <c r="F508" i="1"/>
  <c r="C553" i="1"/>
  <c r="F658" i="1"/>
  <c r="E644" i="1"/>
  <c r="F500" i="1"/>
  <c r="F573" i="1"/>
  <c r="D310" i="1"/>
  <c r="C656" i="1"/>
  <c r="C311" i="1"/>
  <c r="E529" i="1"/>
  <c r="D230" i="1"/>
  <c r="C665" i="1"/>
  <c r="F596" i="1"/>
  <c r="I165" i="1"/>
  <c r="E623" i="1"/>
  <c r="D656" i="1"/>
  <c r="C134" i="1"/>
  <c r="B460" i="1"/>
  <c r="C428" i="1"/>
  <c r="E670" i="1"/>
  <c r="E570" i="1"/>
  <c r="D645" i="1"/>
  <c r="H27" i="1"/>
  <c r="D683" i="1"/>
  <c r="E576" i="1"/>
  <c r="E593" i="1"/>
  <c r="C475" i="1"/>
  <c r="C344" i="1"/>
  <c r="C264" i="1"/>
  <c r="C360" i="1"/>
  <c r="F653" i="1"/>
  <c r="D674" i="1"/>
  <c r="C424" i="1"/>
  <c r="C668" i="1"/>
  <c r="H12" i="1"/>
  <c r="D670" i="1"/>
  <c r="C448" i="1"/>
  <c r="E657" i="1"/>
  <c r="E507" i="1"/>
  <c r="E536" i="1"/>
  <c r="D192" i="1"/>
  <c r="B471" i="1"/>
  <c r="C83" i="1"/>
  <c r="B475" i="1"/>
  <c r="C554" i="1"/>
  <c r="C27" i="1"/>
  <c r="C290" i="1"/>
  <c r="E217" i="1"/>
  <c r="D295" i="1"/>
  <c r="C35" i="1"/>
  <c r="E10" i="1"/>
  <c r="C257" i="1"/>
  <c r="B28" i="1"/>
  <c r="E408" i="1"/>
  <c r="D331" i="1"/>
  <c r="F400" i="1"/>
  <c r="D309" i="1"/>
  <c r="E530" i="1"/>
  <c r="C260" i="1"/>
  <c r="D344" i="1"/>
  <c r="F610" i="1"/>
  <c r="C282" i="1"/>
  <c r="D428" i="1"/>
  <c r="F166" i="1"/>
  <c r="F168" i="1" s="1"/>
  <c r="C317" i="1"/>
  <c r="D299" i="1"/>
  <c r="C459" i="1"/>
  <c r="F650" i="1"/>
  <c r="C333" i="1"/>
  <c r="E575" i="1"/>
  <c r="E567" i="1" s="1"/>
  <c r="E215" i="1"/>
  <c r="C92" i="1"/>
  <c r="F595" i="1"/>
  <c r="H405" i="1"/>
  <c r="F194" i="1"/>
  <c r="B33" i="1"/>
  <c r="D92" i="1"/>
  <c r="H13" i="1"/>
  <c r="C16" i="1"/>
  <c r="H30" i="1"/>
  <c r="E13" i="1"/>
  <c r="E15" i="1"/>
  <c r="D360" i="1"/>
  <c r="D658" i="1"/>
  <c r="D302" i="1"/>
  <c r="H399" i="1"/>
  <c r="C369" i="1"/>
  <c r="C654" i="1"/>
  <c r="H24" i="1"/>
  <c r="H178" i="1"/>
  <c r="F22" i="1"/>
  <c r="D304" i="1"/>
  <c r="C403" i="1"/>
  <c r="D159" i="1"/>
  <c r="E26" i="1"/>
  <c r="C278" i="1"/>
  <c r="G36" i="1"/>
  <c r="C423" i="1"/>
  <c r="D400" i="1"/>
  <c r="D397" i="1" s="1"/>
  <c r="G177" i="1"/>
  <c r="D364" i="1"/>
  <c r="F15" i="1"/>
  <c r="D16" i="1"/>
  <c r="C293" i="1"/>
  <c r="C13" i="1"/>
  <c r="G17" i="1"/>
  <c r="G403" i="1"/>
  <c r="C167" i="1"/>
  <c r="F606" i="1"/>
  <c r="D296" i="1"/>
  <c r="G21" i="1"/>
  <c r="D550" i="1"/>
  <c r="F210" i="1"/>
  <c r="G159" i="1"/>
  <c r="C86" i="1"/>
  <c r="H25" i="1"/>
  <c r="F189" i="1"/>
  <c r="B268" i="1"/>
  <c r="C330" i="1"/>
  <c r="F517" i="1"/>
  <c r="H31" i="1"/>
  <c r="E205" i="1"/>
  <c r="H26" i="1"/>
  <c r="F612" i="1"/>
  <c r="D87" i="1"/>
  <c r="F626" i="1"/>
  <c r="F516" i="1"/>
  <c r="D661" i="1"/>
  <c r="E537" i="1"/>
  <c r="C547" i="1"/>
  <c r="F217" i="1"/>
  <c r="C655" i="1"/>
  <c r="D279" i="1"/>
  <c r="G405" i="1"/>
  <c r="C63" i="1"/>
  <c r="G400" i="1"/>
  <c r="D653" i="1"/>
  <c r="D308" i="1"/>
  <c r="D15" i="1"/>
  <c r="D280" i="1"/>
  <c r="E666" i="1"/>
  <c r="C332" i="1"/>
  <c r="C279" i="1"/>
  <c r="E30" i="1"/>
  <c r="E32" i="1"/>
  <c r="I32" i="1" s="1"/>
  <c r="F656" i="1"/>
  <c r="C32" i="1"/>
  <c r="H21" i="1"/>
  <c r="D33" i="1"/>
  <c r="C310" i="1"/>
  <c r="D342" i="1"/>
  <c r="E214" i="1"/>
  <c r="D31" i="1"/>
  <c r="C280" i="1"/>
  <c r="G178" i="1"/>
  <c r="F513" i="1"/>
  <c r="F202" i="1"/>
  <c r="E649" i="1"/>
  <c r="C660" i="1"/>
  <c r="E260" i="1"/>
  <c r="B35" i="1"/>
  <c r="C464" i="1"/>
  <c r="C461" i="1" s="1"/>
  <c r="D217" i="1"/>
  <c r="H179" i="1"/>
  <c r="D315" i="1"/>
  <c r="F537" i="1"/>
  <c r="F216" i="1"/>
  <c r="G14" i="1"/>
  <c r="H160" i="1"/>
  <c r="F409" i="1"/>
  <c r="E211" i="1"/>
  <c r="F593" i="1"/>
  <c r="E405" i="1"/>
  <c r="E527" i="1"/>
  <c r="E525" i="1" s="1"/>
  <c r="F204" i="1"/>
  <c r="D317" i="1"/>
  <c r="G24" i="1"/>
  <c r="D346" i="1"/>
  <c r="F11" i="1"/>
  <c r="F613" i="1"/>
  <c r="C203" i="1"/>
  <c r="G203" i="1" s="1"/>
  <c r="F191" i="1"/>
  <c r="F594" i="1"/>
  <c r="C419" i="1"/>
  <c r="C158" i="1"/>
  <c r="D160" i="1"/>
  <c r="D196" i="1"/>
  <c r="C444" i="1"/>
  <c r="F530" i="1"/>
  <c r="E208" i="1"/>
  <c r="C651" i="1"/>
  <c r="G10" i="1"/>
  <c r="F529" i="1"/>
  <c r="E159" i="1"/>
  <c r="D303" i="1"/>
  <c r="C359" i="1"/>
  <c r="C331" i="1"/>
  <c r="E25" i="1"/>
  <c r="C670" i="1"/>
  <c r="F666" i="1"/>
  <c r="D551" i="1"/>
  <c r="C166" i="1"/>
  <c r="E528" i="1"/>
  <c r="C25" i="1"/>
  <c r="E23" i="1"/>
  <c r="E20" i="1"/>
  <c r="F570" i="1"/>
  <c r="E626" i="1"/>
  <c r="F12" i="1"/>
  <c r="D300" i="1"/>
  <c r="F661" i="1"/>
  <c r="E18" i="1"/>
  <c r="E203" i="1"/>
  <c r="E22" i="1"/>
  <c r="F564" i="1"/>
  <c r="F562" i="1" s="1"/>
  <c r="F578" i="1" s="1"/>
  <c r="D235" i="1"/>
  <c r="C306" i="1"/>
  <c r="G33" i="1"/>
  <c r="C235" i="1"/>
  <c r="H167" i="1"/>
  <c r="H177" i="1"/>
  <c r="I177" i="1" s="1"/>
  <c r="C399" i="1"/>
  <c r="F18" i="1"/>
  <c r="C337" i="1"/>
  <c r="E194" i="1"/>
  <c r="D11" i="1"/>
  <c r="G20" i="1"/>
  <c r="D268" i="1"/>
  <c r="D167" i="1"/>
  <c r="F515" i="1"/>
  <c r="H33" i="1"/>
  <c r="B25" i="1"/>
  <c r="C59" i="1"/>
  <c r="E204" i="1"/>
  <c r="D206" i="1"/>
  <c r="D24" i="1"/>
  <c r="C336" i="1"/>
  <c r="D405" i="1"/>
  <c r="D86" i="1"/>
  <c r="E86" i="1" s="1"/>
  <c r="D28" i="1"/>
  <c r="F17" i="1"/>
  <c r="F201" i="1"/>
  <c r="E213" i="1"/>
  <c r="D83" i="1"/>
  <c r="G18" i="1"/>
  <c r="D314" i="1"/>
  <c r="B36" i="1"/>
  <c r="F193" i="1"/>
  <c r="H32" i="1"/>
  <c r="F23" i="1"/>
  <c r="C198" i="1"/>
  <c r="C197" i="1" s="1"/>
  <c r="C14" i="1"/>
  <c r="D334" i="1"/>
  <c r="F535" i="1"/>
  <c r="C408" i="1"/>
  <c r="C316" i="1"/>
  <c r="H15" i="1"/>
  <c r="E191" i="1"/>
  <c r="D25" i="1"/>
  <c r="D311" i="1"/>
  <c r="F203" i="1"/>
  <c r="D193" i="1"/>
  <c r="C302" i="1"/>
  <c r="D282" i="1"/>
  <c r="C301" i="1"/>
  <c r="F208" i="1"/>
  <c r="C11" i="1"/>
  <c r="G26" i="1"/>
  <c r="E264" i="1"/>
  <c r="H20" i="1"/>
  <c r="B11" i="1"/>
  <c r="D208" i="1"/>
  <c r="D205" i="1"/>
  <c r="D194" i="1"/>
  <c r="G194" i="1" s="1"/>
  <c r="D226" i="1"/>
  <c r="D281" i="1"/>
  <c r="F205" i="1"/>
  <c r="F507" i="1"/>
  <c r="C409" i="1"/>
  <c r="C268" i="1"/>
  <c r="F25" i="1"/>
  <c r="D231" i="1"/>
  <c r="B257" i="1"/>
  <c r="F213" i="1"/>
  <c r="E167" i="1"/>
  <c r="E216" i="1"/>
  <c r="D307" i="1"/>
  <c r="F176" i="1"/>
  <c r="E21" i="1"/>
  <c r="D32" i="1"/>
  <c r="D166" i="1"/>
  <c r="D447" i="1"/>
  <c r="G35" i="1"/>
  <c r="C309" i="1"/>
  <c r="D404" i="1"/>
  <c r="I404" i="1" s="1"/>
  <c r="F629" i="1"/>
  <c r="E201" i="1"/>
  <c r="F30" i="1"/>
  <c r="D290" i="1"/>
  <c r="H16" i="1"/>
  <c r="F214" i="1"/>
  <c r="G214" i="1" s="1"/>
  <c r="C296" i="1"/>
  <c r="F200" i="1"/>
  <c r="D30" i="1"/>
  <c r="I166" i="1"/>
  <c r="C64" i="1"/>
  <c r="C284" i="1"/>
  <c r="C305" i="1"/>
  <c r="F518" i="1"/>
  <c r="F531" i="1"/>
  <c r="E209" i="1"/>
  <c r="D165" i="1"/>
  <c r="C24" i="1"/>
  <c r="F13" i="1"/>
  <c r="F24" i="1"/>
  <c r="D277" i="1"/>
  <c r="C230" i="1"/>
  <c r="C303" i="1"/>
  <c r="F178" i="1"/>
  <c r="E11" i="1"/>
  <c r="F630" i="1"/>
  <c r="E16" i="1"/>
  <c r="D337" i="1"/>
  <c r="G31" i="1"/>
  <c r="D225" i="1"/>
  <c r="D224" i="1" s="1"/>
  <c r="B459" i="1"/>
  <c r="G16" i="1"/>
  <c r="D278" i="1"/>
  <c r="C259" i="1"/>
  <c r="C258" i="1" s="1"/>
  <c r="F627" i="1"/>
  <c r="D191" i="1"/>
  <c r="E399" i="1"/>
  <c r="H158" i="1"/>
  <c r="E404" i="1"/>
  <c r="H18" i="1"/>
  <c r="F196" i="1"/>
  <c r="B13" i="1"/>
  <c r="I13" i="1" s="1"/>
  <c r="D202" i="1"/>
  <c r="D340" i="1"/>
  <c r="D445" i="1"/>
  <c r="F408" i="1"/>
  <c r="E200" i="1"/>
  <c r="G11" i="1"/>
  <c r="H11" i="1"/>
  <c r="E31" i="1"/>
  <c r="D333" i="1"/>
  <c r="F20" i="1"/>
  <c r="E33" i="1"/>
  <c r="F10" i="1"/>
  <c r="G404" i="1"/>
  <c r="G13" i="1"/>
  <c r="B265" i="1"/>
  <c r="C231" i="1"/>
  <c r="H35" i="1"/>
  <c r="F167" i="1"/>
  <c r="D211" i="1"/>
  <c r="F399" i="1"/>
  <c r="C227" i="1"/>
  <c r="C224" i="1" s="1"/>
  <c r="C160" i="1"/>
  <c r="G28" i="1"/>
  <c r="D260" i="1"/>
  <c r="G399" i="1"/>
  <c r="C159" i="1"/>
  <c r="C265" i="1"/>
  <c r="C269" i="1" s="1"/>
  <c r="C334" i="1"/>
  <c r="H408" i="1"/>
  <c r="E195" i="1"/>
  <c r="D13" i="1"/>
  <c r="D189" i="1"/>
  <c r="F404" i="1"/>
  <c r="I158" i="1"/>
  <c r="H14" i="1"/>
  <c r="D343" i="1"/>
  <c r="F405" i="1"/>
  <c r="E409" i="1"/>
  <c r="G23" i="1"/>
  <c r="C307" i="1"/>
  <c r="C299" i="1"/>
  <c r="F33" i="1"/>
  <c r="C267" i="1"/>
  <c r="C266" i="1"/>
  <c r="F565" i="1"/>
  <c r="G179" i="1"/>
  <c r="F211" i="1"/>
  <c r="C335" i="1"/>
  <c r="C445" i="1"/>
  <c r="D316" i="1"/>
  <c r="H10" i="1"/>
  <c r="F14" i="1"/>
  <c r="C234" i="1"/>
  <c r="D10" i="1"/>
  <c r="D336" i="1"/>
  <c r="C243" i="1"/>
  <c r="D14" i="1"/>
  <c r="F524" i="1"/>
  <c r="E207" i="1"/>
  <c r="D341" i="1"/>
  <c r="D27" i="1"/>
  <c r="I27" i="1" s="1"/>
  <c r="E189" i="1"/>
  <c r="B465" i="1"/>
  <c r="D35" i="1"/>
  <c r="D214" i="1"/>
  <c r="C217" i="1"/>
  <c r="G217" i="1"/>
  <c r="F159" i="1"/>
  <c r="D20" i="1"/>
  <c r="D210" i="1"/>
  <c r="G32" i="1"/>
  <c r="E206" i="1"/>
  <c r="D36" i="1"/>
  <c r="E257" i="1"/>
  <c r="H165" i="1"/>
  <c r="H17" i="1"/>
  <c r="F160" i="1"/>
  <c r="G12" i="1"/>
  <c r="H22" i="1"/>
  <c r="I22" i="1" s="1"/>
  <c r="D293" i="1"/>
  <c r="H404" i="1"/>
  <c r="D292" i="1"/>
  <c r="D190" i="1"/>
  <c r="F28" i="1"/>
  <c r="D313" i="1"/>
  <c r="D345" i="1"/>
  <c r="B15" i="1"/>
  <c r="D291" i="1"/>
  <c r="E265" i="1"/>
  <c r="C26" i="1"/>
  <c r="D209" i="1"/>
  <c r="D408" i="1"/>
  <c r="D301" i="1"/>
  <c r="D207" i="1"/>
  <c r="I167" i="1"/>
  <c r="F534" i="1"/>
  <c r="D329" i="1"/>
  <c r="D330" i="1"/>
  <c r="H159" i="1"/>
  <c r="C281" i="1"/>
  <c r="H176" i="1"/>
  <c r="C215" i="1"/>
  <c r="G215" i="1" s="1"/>
  <c r="H403" i="1"/>
  <c r="E196" i="1"/>
  <c r="D200" i="1"/>
  <c r="G166" i="1"/>
  <c r="G176" i="1"/>
  <c r="F207" i="1"/>
  <c r="D265" i="1"/>
  <c r="F165" i="1"/>
  <c r="F26" i="1"/>
  <c r="F31" i="1"/>
  <c r="E400" i="1"/>
  <c r="D403" i="1"/>
  <c r="D257" i="1"/>
  <c r="F499" i="1"/>
  <c r="E268" i="1"/>
  <c r="E266" i="1" s="1"/>
  <c r="C191" i="1"/>
  <c r="G191" i="1" s="1"/>
  <c r="C402" i="1"/>
  <c r="C401" i="1" s="1"/>
  <c r="C406" i="1" s="1"/>
  <c r="D402" i="1"/>
  <c r="I402" i="1" s="1"/>
  <c r="C308" i="1"/>
  <c r="E193" i="1"/>
  <c r="F506" i="1"/>
  <c r="E17" i="1"/>
  <c r="F27" i="1"/>
  <c r="C291" i="1"/>
  <c r="E192" i="1"/>
  <c r="D243" i="1"/>
  <c r="F533" i="1"/>
  <c r="F36" i="1"/>
  <c r="F195" i="1"/>
  <c r="B18" i="1"/>
  <c r="D215" i="1"/>
  <c r="G408" i="1"/>
  <c r="C165" i="1"/>
  <c r="C17" i="1"/>
  <c r="C329" i="1"/>
  <c r="D216" i="1"/>
  <c r="H166" i="1"/>
  <c r="I160" i="1"/>
  <c r="B96" i="1"/>
  <c r="D18" i="1"/>
  <c r="C277" i="1"/>
  <c r="C189" i="1"/>
  <c r="G189" i="1" s="1"/>
  <c r="C315" i="1"/>
  <c r="G165" i="1"/>
  <c r="G168" i="1" s="1"/>
  <c r="F532" i="1"/>
  <c r="C407" i="1"/>
  <c r="C410" i="1" s="1"/>
  <c r="F568" i="1"/>
  <c r="F567" i="1" s="1"/>
  <c r="F592" i="1"/>
  <c r="F591" i="1" s="1"/>
  <c r="C313" i="1"/>
  <c r="B397" i="1"/>
  <c r="E35" i="1"/>
  <c r="E256" i="1"/>
  <c r="D203" i="1"/>
  <c r="F504" i="1"/>
  <c r="F497" i="1" s="1"/>
  <c r="D17" i="1"/>
  <c r="E202" i="1"/>
  <c r="E24" i="1"/>
  <c r="C555" i="1"/>
  <c r="D305" i="1"/>
  <c r="D297" i="1" s="1"/>
  <c r="D259" i="1"/>
  <c r="D258" i="1" s="1"/>
  <c r="D261" i="1" s="1"/>
  <c r="D643" i="1"/>
  <c r="D642" i="1" s="1"/>
  <c r="D675" i="1" s="1"/>
  <c r="B21" i="1"/>
  <c r="I398" i="1"/>
  <c r="I397" i="1" s="1"/>
  <c r="C12" i="1"/>
  <c r="E403" i="1"/>
  <c r="C23" i="1"/>
  <c r="B122" i="1"/>
  <c r="C422" i="1"/>
  <c r="C421" i="1" s="1"/>
  <c r="B92" i="1"/>
  <c r="E92" i="1"/>
  <c r="E160" i="1"/>
  <c r="E398" i="1"/>
  <c r="E397" i="1" s="1"/>
  <c r="E406" i="1" s="1"/>
  <c r="E412" i="1" s="1"/>
  <c r="D298" i="1"/>
  <c r="F175" i="1"/>
  <c r="I175" i="1" s="1"/>
  <c r="I180" i="1" s="1"/>
  <c r="F505" i="1"/>
  <c r="E199" i="1"/>
  <c r="C405" i="1"/>
  <c r="E176" i="1"/>
  <c r="I176" i="1"/>
  <c r="B398" i="1"/>
  <c r="D256" i="1"/>
  <c r="D348" i="1"/>
  <c r="F514" i="1"/>
  <c r="C312" i="1"/>
  <c r="C212" i="1"/>
  <c r="C33" i="1"/>
  <c r="G160" i="1"/>
  <c r="G161" i="1" s="1"/>
  <c r="C190" i="1"/>
  <c r="G190" i="1" s="1"/>
  <c r="C47" i="1"/>
  <c r="F623" i="1"/>
  <c r="C226" i="1"/>
  <c r="F206" i="1"/>
  <c r="E523" i="1"/>
  <c r="E522" i="1"/>
  <c r="B267" i="1"/>
  <c r="B266" i="1"/>
  <c r="C131" i="1"/>
  <c r="B32" i="1"/>
  <c r="D93" i="1"/>
  <c r="D332" i="1"/>
  <c r="G27" i="1"/>
  <c r="D366" i="1"/>
  <c r="D365" i="1"/>
  <c r="C201" i="1"/>
  <c r="G201" i="1" s="1"/>
  <c r="C229" i="1"/>
  <c r="C228" i="1" s="1"/>
  <c r="C236" i="1" s="1"/>
  <c r="F521" i="1"/>
  <c r="F179" i="1"/>
  <c r="C304" i="1"/>
  <c r="C418" i="1"/>
  <c r="B88" i="1"/>
  <c r="D158" i="1"/>
  <c r="D199" i="1"/>
  <c r="G199" i="1" s="1"/>
  <c r="F584" i="1"/>
  <c r="D289" i="1"/>
  <c r="B399" i="1"/>
  <c r="I399" i="1"/>
  <c r="D234" i="1"/>
  <c r="H175" i="1"/>
  <c r="H180" i="1" s="1"/>
  <c r="F212" i="1"/>
  <c r="D422" i="1"/>
  <c r="D421" i="1"/>
  <c r="D430" i="1" s="1"/>
  <c r="C216" i="1"/>
  <c r="G216" i="1"/>
  <c r="G15" i="1"/>
  <c r="H398" i="1"/>
  <c r="H397" i="1"/>
  <c r="E402" i="1"/>
  <c r="E401" i="1"/>
  <c r="D444" i="1"/>
  <c r="D399" i="1"/>
  <c r="C50" i="1"/>
  <c r="F190" i="1"/>
  <c r="H36" i="1"/>
  <c r="F509" i="1"/>
  <c r="C366" i="1"/>
  <c r="C365" i="1" s="1"/>
  <c r="C370" i="1" s="1"/>
  <c r="C300" i="1"/>
  <c r="E28" i="1"/>
  <c r="C206" i="1"/>
  <c r="G206" i="1"/>
  <c r="F396" i="1"/>
  <c r="F411" i="1" s="1"/>
  <c r="D22" i="1"/>
  <c r="F199" i="1"/>
  <c r="E27" i="1"/>
  <c r="B14" i="1"/>
  <c r="I14" i="1"/>
  <c r="F625" i="1"/>
  <c r="F624" i="1" s="1"/>
  <c r="F209" i="1"/>
  <c r="C208" i="1"/>
  <c r="G208" i="1"/>
  <c r="D188" i="1"/>
  <c r="D227" i="1"/>
  <c r="D409" i="1"/>
  <c r="B95" i="1"/>
  <c r="G407" i="1"/>
  <c r="G410" i="1"/>
  <c r="B407" i="1"/>
  <c r="B410" i="1" s="1"/>
  <c r="C85" i="1"/>
  <c r="C84" i="1" s="1"/>
  <c r="E267" i="1"/>
  <c r="F608" i="1"/>
  <c r="F607" i="1"/>
  <c r="E584" i="1"/>
  <c r="G398" i="1"/>
  <c r="G397" i="1"/>
  <c r="B403" i="1"/>
  <c r="B401" i="1" s="1"/>
  <c r="B406" i="1" s="1"/>
  <c r="B412" i="1" s="1"/>
  <c r="H396" i="1"/>
  <c r="H411" i="1" s="1"/>
  <c r="F16" i="1"/>
  <c r="C122" i="1"/>
  <c r="C31" i="1"/>
  <c r="E210" i="1"/>
  <c r="C400" i="1"/>
  <c r="C469" i="1"/>
  <c r="C467" i="1"/>
  <c r="C466" i="1" s="1"/>
  <c r="F192" i="1"/>
  <c r="D12" i="1"/>
  <c r="D263" i="1"/>
  <c r="D269" i="1" s="1"/>
  <c r="E166" i="1"/>
  <c r="E258" i="1"/>
  <c r="E158" i="1"/>
  <c r="E161" i="1" s="1"/>
  <c r="D276" i="1"/>
  <c r="D285" i="1" s="1"/>
  <c r="I159" i="1"/>
  <c r="B24" i="1"/>
  <c r="I24" i="1"/>
  <c r="C15" i="1"/>
  <c r="F603" i="1"/>
  <c r="C196" i="1"/>
  <c r="G196" i="1"/>
  <c r="C314" i="1"/>
  <c r="C46" i="1"/>
  <c r="C45" i="1" s="1"/>
  <c r="C51" i="1" s="1"/>
  <c r="D306" i="1"/>
  <c r="E36" i="1"/>
  <c r="E212" i="1"/>
  <c r="G212" i="1" s="1"/>
  <c r="D294" i="1"/>
  <c r="D318" i="1" s="1"/>
  <c r="F35" i="1"/>
  <c r="D85" i="1"/>
  <c r="D84" i="1" s="1"/>
  <c r="E625" i="1"/>
  <c r="G167" i="1"/>
  <c r="D91" i="1"/>
  <c r="H400" i="1"/>
  <c r="B474" i="1"/>
  <c r="B472" i="1" s="1"/>
  <c r="D267" i="1"/>
  <c r="D266" i="1"/>
  <c r="H409" i="1"/>
  <c r="I400" i="1"/>
  <c r="H407" i="1"/>
  <c r="H410" i="1" s="1"/>
  <c r="D242" i="1"/>
  <c r="D244" i="1"/>
  <c r="C242" i="1"/>
  <c r="C244" i="1"/>
  <c r="C202" i="1"/>
  <c r="G202" i="1" s="1"/>
  <c r="C200" i="1"/>
  <c r="G200" i="1" s="1"/>
  <c r="E175" i="1"/>
  <c r="E180" i="1" s="1"/>
  <c r="E259" i="1"/>
  <c r="G30" i="1"/>
  <c r="H402" i="1"/>
  <c r="H401" i="1"/>
  <c r="B405" i="1"/>
  <c r="I405" i="1" s="1"/>
  <c r="E179" i="1"/>
  <c r="I179" i="1" s="1"/>
  <c r="C225" i="1"/>
  <c r="B409" i="1"/>
  <c r="I409" i="1" s="1"/>
  <c r="D328" i="1"/>
  <c r="D327" i="1" s="1"/>
  <c r="B408" i="1"/>
  <c r="I408" i="1"/>
  <c r="F398" i="1"/>
  <c r="F397" i="1" s="1"/>
  <c r="C447" i="1"/>
  <c r="E526" i="1"/>
  <c r="C210" i="1"/>
  <c r="G210" i="1" s="1"/>
  <c r="C213" i="1"/>
  <c r="G213" i="1" s="1"/>
  <c r="F21" i="1"/>
  <c r="E255" i="1"/>
  <c r="E261" i="1" s="1"/>
  <c r="B16" i="1"/>
  <c r="I16" i="1" s="1"/>
  <c r="I15" i="1" s="1"/>
  <c r="D255" i="1"/>
  <c r="C404" i="1"/>
  <c r="D312" i="1"/>
  <c r="B82" i="1"/>
  <c r="E82" i="1" s="1"/>
  <c r="D448" i="1"/>
  <c r="C458" i="1"/>
  <c r="C456" i="1" s="1"/>
  <c r="C455" i="1" s="1"/>
  <c r="D82" i="1"/>
  <c r="D81" i="1" s="1"/>
  <c r="D88" i="1" s="1"/>
  <c r="D96" i="1" s="1"/>
  <c r="B30" i="1"/>
  <c r="I30" i="1" s="1"/>
  <c r="I33" i="1" s="1"/>
  <c r="F503" i="1"/>
  <c r="C263" i="1"/>
  <c r="E188" i="1"/>
  <c r="E218" i="1" s="1"/>
  <c r="B396" i="1"/>
  <c r="B411" i="1" s="1"/>
  <c r="B23" i="1"/>
  <c r="I23" i="1" s="1"/>
  <c r="D213" i="1"/>
  <c r="E608" i="1"/>
  <c r="E607" i="1" s="1"/>
  <c r="C195" i="1"/>
  <c r="G175" i="1"/>
  <c r="G180" i="1" s="1"/>
  <c r="B263" i="1"/>
  <c r="B269" i="1" s="1"/>
  <c r="B404" i="1"/>
  <c r="C62" i="1"/>
  <c r="C67" i="1" s="1"/>
  <c r="B402" i="1"/>
  <c r="F403" i="1"/>
  <c r="E411" i="1"/>
  <c r="D201" i="1"/>
  <c r="C87" i="1"/>
  <c r="E12" i="1"/>
  <c r="D21" i="1"/>
  <c r="F527" i="1"/>
  <c r="F512" i="1"/>
  <c r="F511" i="1" s="1"/>
  <c r="E512" i="1"/>
  <c r="E511" i="1" s="1"/>
  <c r="E520" i="1"/>
  <c r="F402" i="1"/>
  <c r="F401" i="1" s="1"/>
  <c r="G396" i="1"/>
  <c r="G411" i="1" s="1"/>
  <c r="C295" i="1"/>
  <c r="F215" i="1"/>
  <c r="B259" i="1"/>
  <c r="B258" i="1"/>
  <c r="E190" i="1"/>
  <c r="D204" i="1"/>
  <c r="E407" i="1"/>
  <c r="E410" i="1"/>
  <c r="C294" i="1"/>
  <c r="D198" i="1"/>
  <c r="B17" i="1"/>
  <c r="I17" i="1"/>
  <c r="D396" i="1"/>
  <c r="F566" i="1"/>
  <c r="B83" i="1"/>
  <c r="E83" i="1" s="1"/>
  <c r="D376" i="1"/>
  <c r="D377" i="1" s="1"/>
  <c r="C192" i="1"/>
  <c r="G192" i="1"/>
  <c r="E603" i="1"/>
  <c r="E615" i="1" s="1"/>
  <c r="F523" i="1"/>
  <c r="F522" i="1" s="1"/>
  <c r="B87" i="1"/>
  <c r="E87" i="1"/>
  <c r="B20" i="1"/>
  <c r="I20" i="1" s="1"/>
  <c r="B26" i="1"/>
  <c r="I26" i="1" s="1"/>
  <c r="I25" i="1" s="1"/>
  <c r="B400" i="1"/>
  <c r="C328" i="1"/>
  <c r="C327" i="1" s="1"/>
  <c r="D347" i="1"/>
  <c r="D338" i="1" s="1"/>
  <c r="C463" i="1"/>
  <c r="E588" i="1"/>
  <c r="E587" i="1"/>
  <c r="D233" i="1"/>
  <c r="D232" i="1"/>
  <c r="B27" i="1"/>
  <c r="C205" i="1"/>
  <c r="G205" i="1"/>
  <c r="D407" i="1"/>
  <c r="D410" i="1"/>
  <c r="C194" i="1"/>
  <c r="G402" i="1"/>
  <c r="G401" i="1"/>
  <c r="D339" i="1"/>
  <c r="C398" i="1"/>
  <c r="C397" i="1"/>
  <c r="F188" i="1"/>
  <c r="F588" i="1"/>
  <c r="F587" i="1"/>
  <c r="F585" i="1" s="1"/>
  <c r="C204" i="1"/>
  <c r="G204" i="1" s="1"/>
  <c r="F520" i="1"/>
  <c r="F519" i="1"/>
  <c r="D335" i="1"/>
  <c r="C255" i="1"/>
  <c r="C261" i="1" s="1"/>
  <c r="C474" i="1"/>
  <c r="C472" i="1"/>
  <c r="C276" i="1"/>
  <c r="C285" i="1"/>
  <c r="B31" i="1"/>
  <c r="I31" i="1" s="1"/>
  <c r="D418" i="1"/>
  <c r="E396" i="1"/>
  <c r="B255" i="1"/>
  <c r="B261" i="1" s="1"/>
  <c r="B22" i="1"/>
  <c r="C209" i="1"/>
  <c r="G209" i="1" s="1"/>
  <c r="E198" i="1"/>
  <c r="E197" i="1"/>
  <c r="C207" i="1"/>
  <c r="G207" i="1"/>
  <c r="C211" i="1"/>
  <c r="G211" i="1" s="1"/>
  <c r="C546" i="1"/>
  <c r="F158" i="1"/>
  <c r="F161" i="1"/>
  <c r="D546" i="1"/>
  <c r="D556" i="1" s="1"/>
  <c r="D398" i="1"/>
  <c r="C289" i="1"/>
  <c r="B12" i="1"/>
  <c r="I12" i="1" s="1"/>
  <c r="I11" i="1" s="1"/>
  <c r="C44" i="1"/>
  <c r="C298" i="1"/>
  <c r="C297" i="1" s="1"/>
  <c r="C318" i="1" s="1"/>
  <c r="B10" i="1"/>
  <c r="I10" i="1" s="1"/>
  <c r="F198" i="1"/>
  <c r="F197" i="1" s="1"/>
  <c r="F407" i="1"/>
  <c r="F410" i="1" s="1"/>
  <c r="D131" i="1"/>
  <c r="B458" i="1"/>
  <c r="B456" i="1"/>
  <c r="B455" i="1" s="1"/>
  <c r="B84" i="1"/>
  <c r="B85" i="1"/>
  <c r="E85" i="1" s="1"/>
  <c r="E84" i="1" s="1"/>
  <c r="G158" i="1"/>
  <c r="E622" i="1"/>
  <c r="E621" i="1" s="1"/>
  <c r="F563" i="1"/>
  <c r="C188" i="1"/>
  <c r="G188" i="1"/>
  <c r="B86" i="1"/>
  <c r="B80" i="1"/>
  <c r="E80" i="1" s="1"/>
  <c r="C256" i="1"/>
  <c r="C396" i="1"/>
  <c r="C411" i="1" s="1"/>
  <c r="C53" i="1"/>
  <c r="C358" i="1"/>
  <c r="C357" i="1"/>
  <c r="C91" i="1"/>
  <c r="C93" i="1"/>
  <c r="F498" i="1"/>
  <c r="C643" i="1"/>
  <c r="C642" i="1" s="1"/>
  <c r="C675" i="1" s="1"/>
  <c r="D283" i="1"/>
  <c r="E605" i="1"/>
  <c r="E604" i="1"/>
  <c r="E14" i="1"/>
  <c r="C233" i="1"/>
  <c r="C232" i="1" s="1"/>
  <c r="C58" i="1"/>
  <c r="C57" i="1" s="1"/>
  <c r="C55" i="1"/>
  <c r="C54" i="1"/>
  <c r="C193" i="1"/>
  <c r="C218" i="1" s="1"/>
  <c r="E643" i="1"/>
  <c r="E642" i="1" s="1"/>
  <c r="E675" i="1" s="1"/>
  <c r="B463" i="1"/>
  <c r="B461" i="1"/>
  <c r="E592" i="1"/>
  <c r="E591" i="1" s="1"/>
  <c r="C82" i="1"/>
  <c r="C81" i="1" s="1"/>
  <c r="C88" i="1" s="1"/>
  <c r="C96" i="1" s="1"/>
  <c r="E177" i="1"/>
  <c r="F605" i="1"/>
  <c r="F604" i="1" s="1"/>
  <c r="E498" i="1"/>
  <c r="E497" i="1" s="1"/>
  <c r="F643" i="1"/>
  <c r="F642" i="1"/>
  <c r="F675" i="1" s="1"/>
  <c r="D229" i="1"/>
  <c r="D228" i="1"/>
  <c r="D236" i="1" s="1"/>
  <c r="C214" i="1"/>
  <c r="F622" i="1"/>
  <c r="F621" i="1" s="1"/>
  <c r="C199" i="1"/>
  <c r="F526" i="1"/>
  <c r="F525" i="1"/>
  <c r="C49" i="1"/>
  <c r="C48" i="1"/>
  <c r="E568" i="1"/>
  <c r="E563" i="1"/>
  <c r="E562" i="1"/>
  <c r="E578" i="1" s="1"/>
  <c r="B469" i="1"/>
  <c r="B467" i="1"/>
  <c r="B466" i="1" s="1"/>
  <c r="B91" i="1"/>
  <c r="B93" i="1" s="1"/>
  <c r="E91" i="1"/>
  <c r="E93" i="1"/>
  <c r="E178" i="1"/>
  <c r="I178" i="1" s="1"/>
  <c r="E263" i="1"/>
  <c r="C376" i="1"/>
  <c r="C377" i="1"/>
  <c r="D358" i="1"/>
  <c r="D357" i="1" s="1"/>
  <c r="D370" i="1" s="1"/>
  <c r="C339" i="1"/>
  <c r="C338" i="1" s="1"/>
  <c r="E269" i="1" l="1"/>
  <c r="D349" i="1"/>
  <c r="F615" i="1"/>
  <c r="F218" i="1"/>
  <c r="C60" i="1"/>
  <c r="E510" i="1"/>
  <c r="E540" i="1" s="1"/>
  <c r="F631" i="1"/>
  <c r="C349" i="1"/>
  <c r="F510" i="1"/>
  <c r="F540" i="1" s="1"/>
  <c r="C430" i="1"/>
  <c r="I21" i="1"/>
  <c r="I28" i="1" s="1"/>
  <c r="D406" i="1"/>
  <c r="D412" i="1" s="1"/>
  <c r="I35" i="1"/>
  <c r="I18" i="1"/>
  <c r="C68" i="1"/>
  <c r="E631" i="1"/>
  <c r="E81" i="1"/>
  <c r="E88" i="1"/>
  <c r="E96" i="1" s="1"/>
  <c r="E95" i="1"/>
  <c r="E585" i="1"/>
  <c r="E597" i="1"/>
  <c r="F597" i="1"/>
  <c r="C412" i="1"/>
  <c r="G193" i="1"/>
  <c r="G218" i="1" s="1"/>
  <c r="G406" i="1"/>
  <c r="G412" i="1" s="1"/>
  <c r="C65" i="1"/>
  <c r="I403" i="1"/>
  <c r="I401" i="1" s="1"/>
  <c r="F180" i="1"/>
  <c r="D401" i="1"/>
  <c r="G198" i="1"/>
  <c r="G197" i="1" s="1"/>
  <c r="I407" i="1"/>
  <c r="I410" i="1" s="1"/>
  <c r="B81" i="1"/>
  <c r="I396" i="1"/>
  <c r="D197" i="1"/>
  <c r="D218" i="1" s="1"/>
  <c r="F406" i="1"/>
  <c r="F412" i="1" s="1"/>
  <c r="H406" i="1"/>
  <c r="H412" i="1" s="1"/>
  <c r="D411" i="1"/>
  <c r="I36" i="1" l="1"/>
  <c r="I406" i="1"/>
  <c r="I412" i="1" s="1"/>
  <c r="I411" i="1"/>
</calcChain>
</file>

<file path=xl/sharedStrings.xml><?xml version="1.0" encoding="utf-8"?>
<sst xmlns="http://schemas.openxmlformats.org/spreadsheetml/2006/main" count="665" uniqueCount="452">
  <si>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</si>
  <si>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</si>
  <si>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</si>
  <si>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</si>
  <si>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</si>
  <si>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</si>
  <si>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</si>
  <si>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</si>
  <si>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</si>
  <si>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</si>
  <si>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</si>
  <si>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</si>
  <si>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</si>
  <si>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</si>
  <si>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</si>
  <si>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</si>
  <si>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</si>
  <si>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</si>
  <si>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</si>
  <si>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</si>
  <si>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</si>
  <si>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</si>
  <si>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</si>
  <si>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</si>
  <si>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</si>
  <si>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</si>
  <si>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</si>
  <si>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</si>
  <si>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</si>
  <si>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</si>
  <si>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</si>
  <si>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</si>
  <si>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</si>
  <si>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</si>
  <si>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</si>
  <si>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</si>
  <si>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</si>
  <si>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</si>
  <si>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</si>
  <si>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</si>
  <si>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</si>
  <si>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</si>
  <si>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</si>
  <si>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</si>
  <si>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</si>
  <si>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</si>
  <si>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</si>
  <si>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</si>
  <si>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</si>
  <si>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</si>
  <si>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</si>
  <si>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</si>
  <si>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</si>
  <si>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</si>
  <si>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</si>
  <si>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</si>
  <si>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</si>
  <si>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</si>
  <si>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</si>
  <si>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</si>
  <si>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</si>
  <si>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</si>
  <si>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</si>
  <si>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</si>
  <si>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</si>
  <si>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</si>
  <si>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</si>
  <si>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</si>
  <si>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</si>
  <si>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</si>
  <si>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</si>
  <si>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</si>
  <si>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</si>
  <si>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</si>
  <si>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</si>
  <si>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</si>
  <si>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</si>
  <si>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</si>
  <si>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</si>
  <si>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</si>
  <si>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</si>
  <si>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</si>
  <si>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</si>
  <si>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</si>
  <si>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</si>
  <si>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</si>
  <si>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</si>
  <si>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</si>
  <si>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</si>
  <si>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</si>
  <si>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</si>
  <si>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</si>
  <si>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</si>
  <si>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</si>
  <si>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</si>
  <si>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</si>
  <si>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</si>
  <si>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</si>
  <si>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</si>
  <si>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</si>
  <si>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</si>
  <si>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</si>
  <si>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</si>
  <si>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</si>
  <si>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</si>
  <si>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</si>
  <si>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</si>
  <si>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</si>
  <si>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</si>
  <si>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</si>
  <si>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</si>
  <si>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</si>
  <si>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</si>
  <si>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</si>
  <si>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</si>
  <si>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</si>
  <si>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</si>
  <si>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</si>
  <si>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</si>
  <si>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</si>
  <si>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</si>
  <si>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</si>
  <si>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</si>
  <si>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</si>
  <si>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</si>
  <si>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</si>
  <si>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</si>
  <si>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</si>
  <si>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</si>
  <si>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</si>
  <si>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</si>
  <si>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</si>
  <si>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</si>
  <si>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</si>
  <si>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</si>
  <si>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</si>
  <si>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</si>
  <si>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</si>
  <si>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</si>
  <si>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</si>
  <si>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</si>
  <si>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</si>
  <si>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</si>
  <si>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</si>
  <si>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</si>
  <si>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</si>
  <si>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</si>
  <si>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</si>
  <si>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</si>
  <si>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</si>
  <si>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</si>
  <si>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</si>
  <si>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</si>
  <si>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</si>
  <si>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</si>
  <si>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</si>
  <si>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</si>
  <si>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</si>
  <si>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</si>
  <si>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</si>
  <si>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</si>
  <si>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</si>
  <si>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</si>
  <si>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</si>
  <si>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</si>
  <si>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</si>
  <si>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</si>
  <si>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</si>
  <si>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</si>
  <si>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</si>
  <si>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</si>
  <si>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</si>
  <si>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</si>
  <si>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</si>
  <si>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</si>
  <si>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</si>
  <si>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</si>
  <si>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</si>
  <si>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</si>
  <si>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</si>
  <si>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</si>
  <si>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</si>
  <si>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</si>
  <si>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</si>
  <si>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</si>
  <si>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</si>
  <si>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</si>
  <si>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</si>
  <si>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</si>
  <si>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</si>
  <si>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</si>
  <si>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</si>
  <si>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</si>
  <si>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</si>
  <si>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</si>
  <si>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</si>
  <si>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</si>
  <si>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</si>
  <si>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</si>
  <si>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</si>
  <si>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</si>
  <si>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</si>
  <si>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</si>
  <si>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</si>
  <si>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</si>
  <si>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</si>
  <si>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</si>
  <si>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</si>
  <si>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</si>
  <si>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</si>
  <si>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</si>
  <si>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</si>
  <si>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</si>
  <si>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</si>
  <si>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</si>
  <si>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</si>
  <si>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</si>
  <si>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</si>
  <si>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</si>
  <si>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</si>
  <si>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</si>
  <si>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</si>
  <si>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</si>
  <si>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</si>
  <si>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</si>
  <si>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</si>
  <si>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</si>
  <si>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</si>
  <si>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</si>
  <si>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</si>
  <si>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</si>
  <si>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</si>
  <si>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</si>
  <si>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</si>
  <si>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</si>
  <si>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</si>
  <si>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</si>
  <si>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</si>
  <si>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</si>
  <si>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</si>
  <si>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</si>
  <si>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</si>
  <si>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</si>
  <si>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</si>
  <si>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</si>
  <si>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</si>
  <si>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</si>
  <si>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</si>
  <si>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</si>
  <si>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</si>
  <si>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</si>
  <si>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</si>
  <si>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</si>
  <si>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</si>
  <si>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</si>
  <si>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</si>
  <si>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</si>
  <si>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</si>
  <si>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</si>
  <si>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</si>
  <si>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</si>
  <si>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</si>
  <si>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</si>
  <si>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</si>
  <si>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</si>
  <si>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</si>
  <si>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</si>
  <si>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</si>
  <si>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</si>
  <si>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</si>
  <si>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</si>
  <si>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</si>
  <si>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</si>
  <si>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</si>
  <si>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</si>
  <si>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</si>
  <si>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</si>
  <si>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</si>
  <si>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</si>
  <si>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</si>
  <si>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</si>
  <si>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</si>
  <si>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</si>
  <si>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</si>
  <si>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</si>
  <si>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</si>
  <si>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</si>
  <si>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</si>
  <si>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</si>
  <si>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</si>
  <si>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</si>
  <si>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</si>
  <si>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</si>
  <si>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</si>
  <si>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</si>
  <si>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</si>
  <si>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</si>
  <si>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</si>
  <si>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</si>
  <si>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</si>
  <si>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</si>
  <si>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</si>
  <si>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</si>
  <si>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</si>
  <si>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</si>
  <si>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</si>
  <si>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</si>
  <si>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</si>
  <si>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</si>
  <si>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</si>
  <si>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</si>
  <si>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</si>
  <si>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</si>
  <si>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</si>
  <si>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</si>
  <si>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</si>
  <si>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</si>
  <si>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</si>
  <si>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</si>
  <si>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</si>
  <si>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</si>
  <si>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</si>
  <si>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</si>
  <si>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</si>
  <si>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</si>
  <si>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</si>
  <si>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</si>
  <si>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</si>
  <si>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</si>
  <si>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</si>
  <si>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</si>
  <si>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</si>
  <si>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</si>
  <si>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</si>
  <si>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</si>
  <si>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</si>
  <si>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</si>
  <si>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</si>
  <si>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</si>
  <si>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</si>
  <si>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</si>
  <si>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</si>
  <si>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</si>
  <si>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</si>
  <si>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</si>
  <si>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</si>
  <si>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</si>
  <si>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</si>
  <si>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</si>
  <si>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</si>
  <si>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</si>
  <si>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</si>
  <si>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</si>
  <si>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</si>
  <si>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</si>
  <si>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</si>
  <si>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</si>
  <si>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</si>
  <si>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</si>
  <si>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</si>
  <si>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</si>
  <si>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</si>
  <si>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</si>
  <si>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</si>
  <si>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</si>
  <si>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</si>
  <si>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</si>
  <si>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</si>
  <si>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</si>
  <si>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</si>
  <si>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</si>
  <si>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</si>
  <si>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</si>
  <si>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</si>
  <si>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</si>
  <si>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</si>
  <si>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</si>
  <si>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</si>
  <si>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</si>
  <si>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</si>
  <si>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</si>
  <si>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</si>
  <si>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</si>
  <si>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</si>
  <si>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</si>
  <si>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</si>
  <si>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</si>
  <si>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</si>
  <si>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</si>
  <si>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</si>
  <si>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</si>
  <si>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</si>
  <si>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</si>
  <si>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</si>
  <si>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</si>
  <si>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</si>
  <si>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</si>
  <si>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</si>
  <si>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</si>
  <si>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SEDECO Sp.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</si>
  <si>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</si>
  <si>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</si>
  <si>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</si>
  <si>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</si>
  <si>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</si>
  <si>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</si>
  <si>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</si>
  <si>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</si>
  <si>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 xml:space="preserve">Miejskie Przedsiębiorstwo Wodociągów i Kanalizacji w m. st. Warszawie SA 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</si>
  <si>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</si>
  <si>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</si>
  <si>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</si>
  <si>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</si>
  <si>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</si>
  <si>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</si>
  <si>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</si>
  <si>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</si>
  <si>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</si>
  <si>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</si>
  <si>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</si>
  <si>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TBS Warszawa Południe 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</si>
  <si>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</si>
  <si>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</si>
  <si>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</si>
  <si>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</si>
  <si>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</si>
  <si>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</si>
  <si>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</si>
  <si>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</si>
  <si>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</si>
  <si>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</si>
  <si>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</si>
  <si>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</si>
  <si>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</si>
  <si>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</si>
  <si>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</si>
  <si>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</si>
  <si>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</si>
  <si>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</si>
  <si>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</si>
  <si>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</si>
  <si>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</si>
  <si>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</si>
  <si>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</si>
  <si>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</si>
  <si>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</si>
  <si>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</si>
  <si>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</si>
  <si>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</si>
  <si>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</si>
  <si>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częściowe zwolnienie ze skladek ZUS</t>
  </si>
  <si>
    <t>koszty związane z epidemią COVID-19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</si>
</sst>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&quot;DM&quot;_-;\-* #,##0.00\ &quot;DM&quot;_-;_-* &quot;-&quot;??\ &quot;DM&quot;_-;_-@_-"/>
  </numFmts>
  <fonts count="2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sz val="9"/>
      <color theme="1"/>
      <name val="Times New Roman"/>
      <family val="1"/>
      <charset val="238"/>
    </font>
    <font>
      <i/>
      <sz val="7.5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2" tint="-9.9978637043366805E-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732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0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12" xfId="3" applyFont="1" applyFill="1" applyBorder="1" applyAlignment="1">
      <alignment wrapText="1"/>
    </xf>
    <xf numFmtId="0" fontId="2" fillId="2" borderId="13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4" fontId="8" fillId="0" borderId="2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4" fontId="2" fillId="3" borderId="34" xfId="0" applyNumberFormat="1" applyFont="1" applyFill="1" applyBorder="1" applyAlignment="1">
      <alignment horizontal="right"/>
    </xf>
    <xf numFmtId="0" fontId="2" fillId="4" borderId="16" xfId="0" applyFont="1" applyFill="1" applyBorder="1"/>
    <xf numFmtId="0" fontId="2" fillId="4" borderId="19" xfId="0" applyFont="1" applyFill="1" applyBorder="1"/>
    <xf numFmtId="4" fontId="2" fillId="4" borderId="34" xfId="0" applyNumberFormat="1" applyFont="1" applyFill="1" applyBorder="1" applyAlignment="1">
      <alignment horizontal="right"/>
    </xf>
    <xf numFmtId="0" fontId="8" fillId="0" borderId="16" xfId="0" applyFont="1" applyBorder="1"/>
    <xf numFmtId="0" fontId="8" fillId="0" borderId="19" xfId="0" applyFont="1" applyBorder="1"/>
    <xf numFmtId="0" fontId="10" fillId="5" borderId="16" xfId="0" applyFont="1" applyFill="1" applyBorder="1"/>
    <xf numFmtId="0" fontId="2" fillId="5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2" fillId="4" borderId="33" xfId="0" applyNumberFormat="1" applyFont="1" applyFill="1" applyBorder="1" applyAlignment="1">
      <alignment horizontal="right"/>
    </xf>
    <xf numFmtId="4" fontId="10" fillId="0" borderId="37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4" fontId="2" fillId="0" borderId="34" xfId="0" applyNumberFormat="1" applyFont="1" applyFill="1" applyBorder="1" applyAlignment="1">
      <alignment horizontal="right"/>
    </xf>
    <xf numFmtId="0" fontId="2" fillId="2" borderId="16" xfId="0" applyFont="1" applyFill="1" applyBorder="1"/>
    <xf numFmtId="0" fontId="2" fillId="2" borderId="38" xfId="0" applyFont="1" applyFill="1" applyBorder="1"/>
    <xf numFmtId="0" fontId="2" fillId="2" borderId="39" xfId="0" applyFont="1" applyFill="1" applyBorder="1"/>
    <xf numFmtId="4" fontId="2" fillId="3" borderId="40" xfId="0" applyNumberFormat="1" applyFont="1" applyFill="1" applyBorder="1" applyAlignment="1">
      <alignment horizontal="right"/>
    </xf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1" xfId="3" applyFont="1" applyFill="1" applyBorder="1" applyAlignment="1" applyProtection="1">
      <alignment horizontal="center" vertical="center" wrapText="1"/>
    </xf>
    <xf numFmtId="4" fontId="4" fillId="2" borderId="41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2" xfId="3" applyFont="1" applyFill="1" applyBorder="1" applyAlignment="1" applyProtection="1">
      <alignment vertical="center" wrapText="1"/>
    </xf>
    <xf numFmtId="4" fontId="4" fillId="2" borderId="42" xfId="3" applyNumberFormat="1" applyFont="1" applyFill="1" applyBorder="1" applyAlignment="1" applyProtection="1">
      <alignment vertical="center"/>
    </xf>
    <xf numFmtId="4" fontId="4" fillId="2" borderId="43" xfId="3" applyNumberFormat="1" applyFont="1" applyFill="1" applyBorder="1" applyAlignment="1" applyProtection="1">
      <alignment vertical="center"/>
    </xf>
    <xf numFmtId="0" fontId="4" fillId="0" borderId="44" xfId="3" applyFont="1" applyFill="1" applyBorder="1" applyAlignment="1" applyProtection="1">
      <alignment vertical="center" wrapText="1"/>
    </xf>
    <xf numFmtId="4" fontId="4" fillId="0" borderId="44" xfId="3" applyNumberFormat="1" applyFont="1" applyFill="1" applyBorder="1" applyAlignment="1" applyProtection="1">
      <alignment vertical="center"/>
    </xf>
    <xf numFmtId="4" fontId="4" fillId="0" borderId="45" xfId="3" applyNumberFormat="1" applyFont="1" applyFill="1" applyBorder="1" applyAlignment="1" applyProtection="1">
      <alignment vertical="center"/>
    </xf>
    <xf numFmtId="0" fontId="3" fillId="0" borderId="46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</xf>
    <xf numFmtId="0" fontId="3" fillId="0" borderId="46" xfId="3" quotePrefix="1" applyFont="1" applyFill="1" applyBorder="1" applyAlignment="1" applyProtection="1">
      <alignment vertical="center" wrapText="1"/>
      <protection locked="0"/>
    </xf>
    <xf numFmtId="0" fontId="4" fillId="2" borderId="48" xfId="3" applyFont="1" applyFill="1" applyBorder="1" applyAlignment="1" applyProtection="1">
      <alignment vertical="center" wrapText="1"/>
    </xf>
    <xf numFmtId="4" fontId="4" fillId="2" borderId="48" xfId="3" applyNumberFormat="1" applyFont="1" applyFill="1" applyBorder="1" applyAlignment="1" applyProtection="1">
      <alignment vertical="center"/>
    </xf>
    <xf numFmtId="4" fontId="4" fillId="2" borderId="49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0" fontId="2" fillId="2" borderId="50" xfId="0" applyFont="1" applyFill="1" applyBorder="1" applyAlignment="1">
      <alignment horizontal="left" wrapText="1"/>
    </xf>
    <xf numFmtId="4" fontId="10" fillId="2" borderId="42" xfId="3" applyNumberFormat="1" applyFont="1" applyFill="1" applyBorder="1" applyAlignment="1">
      <alignment vertical="center"/>
    </xf>
    <xf numFmtId="0" fontId="2" fillId="2" borderId="38" xfId="0" applyFont="1" applyFill="1" applyBorder="1" applyAlignment="1">
      <alignment horizontal="left" wrapText="1"/>
    </xf>
    <xf numFmtId="4" fontId="10" fillId="2" borderId="51" xfId="3" applyNumberFormat="1" applyFont="1" applyFill="1" applyBorder="1" applyAlignment="1">
      <alignment vertical="center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3" borderId="52" xfId="0" applyFont="1" applyFill="1" applyBorder="1" applyAlignment="1">
      <alignment horizontal="center" wrapText="1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5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6" xfId="0" applyFont="1" applyFill="1" applyBorder="1" applyAlignment="1">
      <alignment wrapText="1"/>
    </xf>
    <xf numFmtId="0" fontId="8" fillId="0" borderId="57" xfId="0" applyFont="1" applyBorder="1" applyAlignment="1">
      <alignment wrapText="1"/>
    </xf>
    <xf numFmtId="4" fontId="8" fillId="0" borderId="58" xfId="0" applyNumberFormat="1" applyFont="1" applyBorder="1" applyAlignment="1">
      <alignment horizontal="right"/>
    </xf>
    <xf numFmtId="2" fontId="8" fillId="0" borderId="58" xfId="0" applyNumberFormat="1" applyFont="1" applyBorder="1" applyAlignment="1">
      <alignment horizontal="right"/>
    </xf>
    <xf numFmtId="2" fontId="8" fillId="0" borderId="59" xfId="0" applyNumberFormat="1" applyFont="1" applyFill="1" applyBorder="1" applyAlignment="1">
      <alignment horizontal="right"/>
    </xf>
    <xf numFmtId="0" fontId="13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2" fillId="3" borderId="60" xfId="0" applyFont="1" applyFill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43" xfId="0" applyFont="1" applyFill="1" applyBorder="1" applyAlignment="1">
      <alignment horizontal="center" wrapText="1"/>
    </xf>
    <xf numFmtId="0" fontId="3" fillId="0" borderId="62" xfId="0" applyFont="1" applyBorder="1" applyAlignment="1">
      <alignment horizontal="center" wrapText="1"/>
    </xf>
    <xf numFmtId="0" fontId="2" fillId="3" borderId="63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5" xfId="0" applyFont="1" applyFill="1" applyBorder="1" applyAlignment="1">
      <alignment horizontal="center" wrapText="1"/>
    </xf>
    <xf numFmtId="0" fontId="2" fillId="3" borderId="64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0" borderId="44" xfId="0" applyFont="1" applyBorder="1" applyAlignment="1">
      <alignment wrapText="1"/>
    </xf>
    <xf numFmtId="4" fontId="2" fillId="0" borderId="63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67" xfId="0" applyNumberFormat="1" applyFont="1" applyBorder="1" applyAlignment="1">
      <alignment vertical="center"/>
    </xf>
    <xf numFmtId="4" fontId="2" fillId="0" borderId="45" xfId="0" applyNumberFormat="1" applyFont="1" applyBorder="1" applyAlignment="1">
      <alignment horizontal="right"/>
    </xf>
    <xf numFmtId="0" fontId="14" fillId="0" borderId="44" xfId="0" applyFont="1" applyFill="1" applyBorder="1" applyAlignment="1">
      <alignment vertical="center" wrapText="1"/>
    </xf>
    <xf numFmtId="2" fontId="8" fillId="0" borderId="63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5" xfId="0" applyNumberFormat="1" applyFont="1" applyBorder="1" applyAlignment="1">
      <alignment wrapText="1"/>
    </xf>
    <xf numFmtId="0" fontId="14" fillId="0" borderId="51" xfId="0" applyFont="1" applyFill="1" applyBorder="1" applyAlignment="1">
      <alignment vertical="center" wrapText="1"/>
    </xf>
    <xf numFmtId="4" fontId="8" fillId="0" borderId="68" xfId="0" applyNumberFormat="1" applyFont="1" applyBorder="1" applyAlignment="1">
      <alignment horizontal="right"/>
    </xf>
    <xf numFmtId="2" fontId="8" fillId="0" borderId="69" xfId="0" applyNumberFormat="1" applyFont="1" applyBorder="1" applyAlignment="1">
      <alignment horizontal="right"/>
    </xf>
    <xf numFmtId="4" fontId="7" fillId="0" borderId="69" xfId="0" applyNumberFormat="1" applyFont="1" applyBorder="1" applyAlignment="1">
      <alignment vertical="center"/>
    </xf>
    <xf numFmtId="4" fontId="7" fillId="0" borderId="49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2" fontId="8" fillId="0" borderId="49" xfId="0" applyNumberFormat="1" applyFont="1" applyBorder="1" applyAlignment="1">
      <alignment horizontal="right"/>
    </xf>
    <xf numFmtId="0" fontId="2" fillId="2" borderId="48" xfId="0" applyFont="1" applyFill="1" applyBorder="1" applyAlignment="1">
      <alignment wrapText="1"/>
    </xf>
    <xf numFmtId="4" fontId="2" fillId="2" borderId="70" xfId="0" applyNumberFormat="1" applyFont="1" applyFill="1" applyBorder="1" applyAlignment="1">
      <alignment horizontal="right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0" fontId="8" fillId="3" borderId="74" xfId="0" applyFont="1" applyFill="1" applyBorder="1" applyAlignment="1">
      <alignment horizontal="center" wrapText="1"/>
    </xf>
    <xf numFmtId="0" fontId="8" fillId="0" borderId="68" xfId="0" applyFont="1" applyBorder="1" applyAlignment="1">
      <alignment wrapText="1"/>
    </xf>
    <xf numFmtId="0" fontId="2" fillId="3" borderId="50" xfId="0" applyFont="1" applyFill="1" applyBorder="1" applyAlignment="1">
      <alignment wrapText="1"/>
    </xf>
    <xf numFmtId="0" fontId="2" fillId="3" borderId="76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7" xfId="0" applyFont="1" applyBorder="1" applyAlignment="1">
      <alignment wrapText="1"/>
    </xf>
    <xf numFmtId="4" fontId="8" fillId="0" borderId="22" xfId="0" applyNumberFormat="1" applyFont="1" applyBorder="1" applyAlignment="1">
      <alignment horizontal="right"/>
    </xf>
    <xf numFmtId="0" fontId="8" fillId="0" borderId="78" xfId="0" applyFont="1" applyBorder="1" applyAlignment="1">
      <alignment wrapText="1"/>
    </xf>
    <xf numFmtId="0" fontId="8" fillId="0" borderId="79" xfId="0" applyFont="1" applyBorder="1" applyAlignment="1">
      <alignment wrapText="1"/>
    </xf>
    <xf numFmtId="4" fontId="8" fillId="0" borderId="23" xfId="0" applyNumberFormat="1" applyFont="1" applyBorder="1" applyAlignment="1">
      <alignment horizontal="right"/>
    </xf>
    <xf numFmtId="4" fontId="8" fillId="0" borderId="56" xfId="0" applyNumberFormat="1" applyFont="1" applyBorder="1" applyAlignment="1">
      <alignment horizontal="right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7" xfId="0" applyFont="1" applyFill="1" applyBorder="1" applyAlignment="1">
      <alignment horizontal="left" wrapText="1" indent="1"/>
    </xf>
    <xf numFmtId="0" fontId="8" fillId="0" borderId="38" xfId="0" applyFont="1" applyFill="1" applyBorder="1" applyAlignment="1">
      <alignment horizontal="left" wrapText="1" indent="1"/>
    </xf>
    <xf numFmtId="0" fontId="8" fillId="0" borderId="80" xfId="0" applyFont="1" applyFill="1" applyBorder="1" applyAlignment="1">
      <alignment horizontal="left" wrapText="1" indent="1"/>
    </xf>
    <xf numFmtId="4" fontId="15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10" fillId="6" borderId="41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1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4" fillId="0" borderId="60" xfId="0" applyNumberFormat="1" applyFont="1" applyFill="1" applyBorder="1" applyAlignment="1">
      <alignment horizontal="left" vertical="center" wrapText="1"/>
    </xf>
    <xf numFmtId="0" fontId="3" fillId="0" borderId="43" xfId="0" applyFont="1" applyFill="1" applyBorder="1" applyAlignment="1">
      <alignment vertical="center"/>
    </xf>
    <xf numFmtId="4" fontId="10" fillId="0" borderId="42" xfId="0" applyNumberFormat="1" applyFont="1" applyFill="1" applyBorder="1" applyAlignment="1">
      <alignment vertical="center"/>
    </xf>
    <xf numFmtId="4" fontId="10" fillId="0" borderId="61" xfId="0" applyNumberFormat="1" applyFont="1" applyBorder="1" applyAlignment="1">
      <alignment vertical="center"/>
    </xf>
    <xf numFmtId="4" fontId="10" fillId="0" borderId="4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81" xfId="0" applyNumberFormat="1" applyFont="1" applyBorder="1" applyAlignment="1">
      <alignment vertical="center"/>
    </xf>
    <xf numFmtId="4" fontId="10" fillId="0" borderId="44" xfId="0" applyNumberFormat="1" applyFont="1" applyFill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7" fillId="0" borderId="81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4" fontId="7" fillId="0" borderId="44" xfId="0" applyNumberFormat="1" applyFont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10" fillId="6" borderId="88" xfId="0" applyNumberFormat="1" applyFont="1" applyFill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41" xfId="0" applyNumberFormat="1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3" xfId="0" applyFont="1" applyFill="1" applyBorder="1" applyAlignment="1">
      <alignment horizontal="left" vertical="center" wrapText="1"/>
    </xf>
    <xf numFmtId="4" fontId="10" fillId="0" borderId="62" xfId="0" applyNumberFormat="1" applyFont="1" applyFill="1" applyBorder="1" applyAlignment="1">
      <alignment vertical="center"/>
    </xf>
    <xf numFmtId="4" fontId="10" fillId="0" borderId="90" xfId="0" applyNumberFormat="1" applyFont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66" xfId="0" applyNumberFormat="1" applyFont="1" applyBorder="1" applyAlignment="1">
      <alignment vertical="center"/>
    </xf>
    <xf numFmtId="4" fontId="10" fillId="0" borderId="64" xfId="0" applyNumberFormat="1" applyFont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2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51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92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2" xfId="0" applyNumberFormat="1" applyFont="1" applyFill="1" applyBorder="1" applyAlignment="1" applyProtection="1">
      <alignment vertical="center"/>
      <protection locked="0"/>
    </xf>
    <xf numFmtId="4" fontId="3" fillId="0" borderId="60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3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/>
      <protection locked="0"/>
    </xf>
    <xf numFmtId="49" fontId="10" fillId="0" borderId="62" xfId="0" applyNumberFormat="1" applyFont="1" applyFill="1" applyBorder="1" applyAlignment="1" applyProtection="1">
      <alignment vertical="center"/>
      <protection locked="0"/>
    </xf>
    <xf numFmtId="4" fontId="3" fillId="0" borderId="94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2" xfId="0" applyFont="1" applyFill="1" applyBorder="1" applyAlignment="1">
      <alignment horizontal="left" vertical="center" wrapText="1" indent="2"/>
    </xf>
    <xf numFmtId="0" fontId="3" fillId="0" borderId="45" xfId="0" applyFont="1" applyFill="1" applyBorder="1" applyAlignment="1">
      <alignment horizontal="left" vertical="center" wrapText="1" indent="2"/>
    </xf>
    <xf numFmtId="4" fontId="10" fillId="0" borderId="62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2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0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49" fontId="7" fillId="0" borderId="44" xfId="0" applyNumberFormat="1" applyFont="1" applyFill="1" applyBorder="1" applyAlignment="1" applyProtection="1">
      <alignment vertical="center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1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4" fontId="15" fillId="0" borderId="0" xfId="0" applyNumberFormat="1" applyFont="1" applyAlignment="1" applyProtection="1">
      <alignment horizontal="left" vertical="center"/>
      <protection locked="0"/>
    </xf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1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60" xfId="0" applyNumberFormat="1" applyFont="1" applyFill="1" applyBorder="1" applyAlignment="1" applyProtection="1">
      <alignment vertical="center" wrapText="1"/>
      <protection locked="0"/>
    </xf>
    <xf numFmtId="0" fontId="3" fillId="0" borderId="96" xfId="0" applyFont="1" applyBorder="1" applyAlignment="1">
      <alignment vertical="center"/>
    </xf>
    <xf numFmtId="4" fontId="10" fillId="0" borderId="97" xfId="0" applyNumberFormat="1" applyFont="1" applyFill="1" applyBorder="1" applyAlignment="1" applyProtection="1">
      <alignment horizontal="right" vertical="center" wrapText="1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0" fontId="3" fillId="0" borderId="63" xfId="0" applyFont="1" applyBorder="1" applyAlignment="1">
      <alignment vertical="center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10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10" fillId="2" borderId="60" xfId="0" applyNumberFormat="1" applyFont="1" applyFill="1" applyBorder="1" applyAlignment="1" applyProtection="1">
      <alignment vertical="center" wrapText="1"/>
      <protection locked="0"/>
    </xf>
    <xf numFmtId="0" fontId="3" fillId="2" borderId="96" xfId="0" applyFont="1" applyFill="1" applyBorder="1" applyAlignment="1">
      <alignment vertical="center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0" xfId="0" applyNumberFormat="1" applyFont="1" applyFill="1" applyBorder="1" applyAlignment="1" applyProtection="1">
      <alignment horizontal="right" vertical="center" wrapText="1"/>
    </xf>
    <xf numFmtId="4" fontId="7" fillId="0" borderId="94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3" xfId="0" applyFont="1" applyFill="1" applyBorder="1" applyAlignment="1">
      <alignment vertical="center"/>
    </xf>
    <xf numFmtId="4" fontId="7" fillId="0" borderId="98" xfId="0" applyNumberFormat="1" applyFont="1" applyFill="1" applyBorder="1" applyAlignment="1" applyProtection="1">
      <alignment horizontal="right" vertical="center" wrapText="1"/>
    </xf>
    <xf numFmtId="4" fontId="3" fillId="0" borderId="94" xfId="0" applyNumberFormat="1" applyFont="1" applyFill="1" applyBorder="1" applyAlignment="1">
      <alignment horizontal="left" vertical="center" wrapText="1"/>
    </xf>
    <xf numFmtId="4" fontId="7" fillId="0" borderId="94" xfId="0" applyNumberFormat="1" applyFont="1" applyFill="1" applyBorder="1" applyAlignment="1" applyProtection="1">
      <alignment vertical="center" wrapText="1"/>
      <protection locked="0"/>
    </xf>
    <xf numFmtId="4" fontId="7" fillId="0" borderId="94" xfId="0" applyNumberFormat="1" applyFont="1" applyFill="1" applyBorder="1" applyAlignment="1">
      <alignment horizontal="left" vertical="center"/>
    </xf>
    <xf numFmtId="4" fontId="7" fillId="0" borderId="94" xfId="0" applyNumberFormat="1" applyFont="1" applyFill="1" applyBorder="1" applyAlignment="1">
      <alignment horizontal="left" vertical="center" wrapText="1"/>
    </xf>
    <xf numFmtId="4" fontId="7" fillId="0" borderId="101" xfId="0" applyNumberFormat="1" applyFont="1" applyFill="1" applyBorder="1" applyAlignment="1" applyProtection="1">
      <alignment vertical="center" wrapText="1"/>
      <protection locked="0"/>
    </xf>
    <xf numFmtId="0" fontId="3" fillId="0" borderId="102" xfId="0" applyFont="1" applyFill="1" applyBorder="1" applyAlignment="1">
      <alignment vertical="center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Border="1" applyAlignment="1">
      <alignment vertical="center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4" fontId="10" fillId="6" borderId="71" xfId="0" applyNumberFormat="1" applyFont="1" applyFill="1" applyBorder="1" applyAlignment="1" applyProtection="1">
      <alignment horizontal="right" vertical="center" wrapText="1"/>
    </xf>
    <xf numFmtId="0" fontId="16" fillId="0" borderId="0" xfId="0" applyNumberFormat="1" applyFont="1" applyAlignment="1" applyProtection="1">
      <alignment horizontal="left" vertical="center" wrapText="1"/>
      <protection locked="0"/>
    </xf>
    <xf numFmtId="4" fontId="15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0" fontId="8" fillId="0" borderId="0" xfId="0" applyFont="1"/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1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1" xfId="0" applyNumberFormat="1" applyFont="1" applyFill="1" applyBorder="1" applyAlignment="1" applyProtection="1">
      <alignment horizontal="right" vertical="center" wrapText="1"/>
    </xf>
    <xf numFmtId="4" fontId="7" fillId="0" borderId="60" xfId="0" applyNumberFormat="1" applyFont="1" applyBorder="1" applyAlignment="1" applyProtection="1">
      <alignment vertical="center" wrapText="1"/>
      <protection locked="0"/>
    </xf>
    <xf numFmtId="4" fontId="7" fillId="0" borderId="43" xfId="0" applyNumberFormat="1" applyFont="1" applyBorder="1" applyAlignment="1" applyProtection="1">
      <alignment vertical="center" wrapText="1"/>
      <protection locked="0"/>
    </xf>
    <xf numFmtId="4" fontId="7" fillId="0" borderId="94" xfId="0" applyNumberFormat="1" applyFont="1" applyBorder="1" applyAlignment="1" applyProtection="1">
      <alignment vertical="center" wrapText="1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horizontal="right" vertical="center" wrapText="1"/>
      <protection locked="0"/>
    </xf>
    <xf numFmtId="4" fontId="7" fillId="0" borderId="101" xfId="0" applyNumberFormat="1" applyFont="1" applyBorder="1" applyAlignment="1" applyProtection="1">
      <alignment vertical="center" wrapText="1"/>
      <protection locked="0"/>
    </xf>
    <xf numFmtId="4" fontId="7" fillId="0" borderId="49" xfId="0" applyNumberFormat="1" applyFont="1" applyBorder="1" applyAlignment="1" applyProtection="1">
      <alignment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1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4" fillId="6" borderId="41" xfId="0" applyNumberFormat="1" applyFont="1" applyFill="1" applyBorder="1" applyAlignment="1">
      <alignment horizontal="center" vertical="center" wrapText="1"/>
    </xf>
    <xf numFmtId="4" fontId="7" fillId="0" borderId="60" xfId="0" applyNumberFormat="1" applyFont="1" applyFill="1" applyBorder="1" applyAlignment="1">
      <alignment horizontal="left" vertical="center" wrapText="1"/>
    </xf>
    <xf numFmtId="4" fontId="7" fillId="0" borderId="43" xfId="0" applyNumberFormat="1" applyFont="1" applyFill="1" applyBorder="1" applyAlignment="1">
      <alignment horizontal="left" vertical="center" wrapText="1"/>
    </xf>
    <xf numFmtId="4" fontId="7" fillId="0" borderId="101" xfId="0" applyNumberFormat="1" applyFont="1" applyFill="1" applyBorder="1" applyAlignment="1">
      <alignment horizontal="left" vertical="center" wrapText="1"/>
    </xf>
    <xf numFmtId="4" fontId="7" fillId="0" borderId="49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1" xfId="0" applyNumberFormat="1" applyFont="1" applyFill="1" applyBorder="1" applyAlignment="1">
      <alignment horizontal="right" vertical="center" wrapText="1"/>
    </xf>
    <xf numFmtId="4" fontId="15" fillId="0" borderId="0" xfId="0" applyNumberFormat="1" applyFont="1" applyFill="1" applyBorder="1" applyAlignment="1">
      <alignment horizontal="left" vertical="center" wrapText="1"/>
    </xf>
    <xf numFmtId="4" fontId="7" fillId="0" borderId="0" xfId="0" applyNumberFormat="1" applyFont="1" applyFill="1" applyBorder="1" applyAlignment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51" xfId="0" applyNumberFormat="1" applyFont="1" applyFill="1" applyBorder="1" applyAlignment="1">
      <alignment horizontal="center" vertical="center"/>
    </xf>
    <xf numFmtId="4" fontId="10" fillId="2" borderId="41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1" xfId="0" applyNumberFormat="1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vertical="center"/>
    </xf>
    <xf numFmtId="4" fontId="18" fillId="0" borderId="94" xfId="0" applyNumberFormat="1" applyFont="1" applyFill="1" applyBorder="1" applyAlignment="1">
      <alignment horizontal="left" vertical="center" wrapText="1"/>
    </xf>
    <xf numFmtId="4" fontId="18" fillId="0" borderId="29" xfId="0" applyNumberFormat="1" applyFont="1" applyFill="1" applyBorder="1" applyAlignment="1">
      <alignment horizontal="left" vertical="center" wrapText="1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10" fillId="0" borderId="60" xfId="0" applyNumberFormat="1" applyFont="1" applyBorder="1" applyAlignment="1" applyProtection="1">
      <alignment horizontal="justify" vertical="center"/>
      <protection locked="0"/>
    </xf>
    <xf numFmtId="4" fontId="10" fillId="0" borderId="43" xfId="0" applyNumberFormat="1" applyFont="1" applyBorder="1" applyAlignment="1" applyProtection="1">
      <alignment horizontal="justify" vertical="center"/>
      <protection locked="0"/>
    </xf>
    <xf numFmtId="4" fontId="7" fillId="0" borderId="42" xfId="0" applyNumberFormat="1" applyFont="1" applyBorder="1" applyAlignment="1" applyProtection="1">
      <alignment horizontal="right" vertical="center" wrapText="1"/>
      <protection locked="0"/>
    </xf>
    <xf numFmtId="4" fontId="10" fillId="0" borderId="94" xfId="0" applyNumberFormat="1" applyFont="1" applyBorder="1" applyAlignment="1" applyProtection="1">
      <alignment horizontal="justify" vertical="center"/>
      <protection locked="0"/>
    </xf>
    <xf numFmtId="4" fontId="10" fillId="0" borderId="45" xfId="0" applyNumberFormat="1" applyFont="1" applyBorder="1" applyAlignment="1" applyProtection="1">
      <alignment horizontal="justify" vertical="center"/>
      <protection locked="0"/>
    </xf>
    <xf numFmtId="4" fontId="7" fillId="0" borderId="94" xfId="0" applyNumberFormat="1" applyFont="1" applyBorder="1" applyAlignment="1" applyProtection="1">
      <alignment horizontal="justify" vertical="center"/>
      <protection locked="0"/>
    </xf>
    <xf numFmtId="4" fontId="7" fillId="0" borderId="45" xfId="0" applyNumberFormat="1" applyFont="1" applyBorder="1" applyAlignment="1" applyProtection="1">
      <alignment horizontal="justify" vertical="center"/>
      <protection locked="0"/>
    </xf>
    <xf numFmtId="0" fontId="3" fillId="0" borderId="0" xfId="3" applyFont="1" applyBorder="1" applyAlignment="1">
      <alignment wrapText="1"/>
    </xf>
    <xf numFmtId="4" fontId="10" fillId="0" borderId="104" xfId="0" applyNumberFormat="1" applyFont="1" applyBorder="1" applyAlignment="1" applyProtection="1">
      <alignment horizontal="justify" vertical="center"/>
      <protection locked="0"/>
    </xf>
    <xf numFmtId="4" fontId="10" fillId="0" borderId="87" xfId="0" applyNumberFormat="1" applyFont="1" applyBorder="1" applyAlignment="1" applyProtection="1">
      <alignment horizontal="justify" vertical="center"/>
      <protection locked="0"/>
    </xf>
    <xf numFmtId="4" fontId="7" fillId="0" borderId="85" xfId="0" applyNumberFormat="1" applyFont="1" applyBorder="1" applyAlignment="1" applyProtection="1">
      <alignment horizontal="right" vertical="center" wrapText="1"/>
      <protection locked="0"/>
    </xf>
    <xf numFmtId="4" fontId="10" fillId="0" borderId="101" xfId="0" applyNumberFormat="1" applyFont="1" applyBorder="1" applyAlignment="1" applyProtection="1">
      <alignment horizontal="justify" vertical="center"/>
      <protection locked="0"/>
    </xf>
    <xf numFmtId="4" fontId="10" fillId="0" borderId="49" xfId="0" applyNumberFormat="1" applyFont="1" applyBorder="1" applyAlignment="1" applyProtection="1">
      <alignment horizontal="justify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1" xfId="0" applyNumberFormat="1" applyFont="1" applyFill="1" applyBorder="1" applyAlignment="1" applyProtection="1">
      <alignment horizontal="right" vertical="center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41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1" xfId="0" applyNumberFormat="1" applyFont="1" applyFill="1" applyBorder="1" applyAlignment="1" applyProtection="1">
      <alignment horizontal="right" vertical="center" wrapText="1"/>
    </xf>
    <xf numFmtId="4" fontId="7" fillId="0" borderId="60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6" xfId="0" applyFont="1" applyFill="1" applyBorder="1" applyAlignment="1">
      <alignment vertical="center"/>
    </xf>
    <xf numFmtId="4" fontId="19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0" fontId="3" fillId="0" borderId="5" xfId="0" applyFont="1" applyBorder="1" applyAlignment="1">
      <alignment vertical="center" wrapText="1"/>
    </xf>
    <xf numFmtId="4" fontId="4" fillId="2" borderId="92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10" fillId="2" borderId="41" xfId="0" applyNumberFormat="1" applyFont="1" applyFill="1" applyBorder="1" applyAlignment="1" applyProtection="1">
      <alignment horizontal="right" vertical="center"/>
    </xf>
    <xf numFmtId="4" fontId="3" fillId="0" borderId="94" xfId="0" applyNumberFormat="1" applyFont="1" applyFill="1" applyBorder="1" applyAlignment="1" applyProtection="1">
      <alignment horizontal="left" vertical="center"/>
      <protection locked="0"/>
    </xf>
    <xf numFmtId="4" fontId="3" fillId="0" borderId="45" xfId="0" applyNumberFormat="1" applyFont="1" applyFill="1" applyBorder="1" applyAlignment="1" applyProtection="1">
      <alignment horizontal="left" vertical="center"/>
      <protection locked="0"/>
    </xf>
    <xf numFmtId="4" fontId="7" fillId="0" borderId="94" xfId="0" applyNumberFormat="1" applyFont="1" applyBorder="1" applyAlignment="1" applyProtection="1">
      <alignment horizontal="left" vertical="center"/>
      <protection locked="0"/>
    </xf>
    <xf numFmtId="4" fontId="7" fillId="0" borderId="45" xfId="0" applyNumberFormat="1" applyFont="1" applyBorder="1" applyAlignment="1" applyProtection="1">
      <alignment horizontal="left" vertical="center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4" xfId="0" applyNumberFormat="1" applyFont="1" applyFill="1" applyBorder="1" applyAlignment="1" applyProtection="1">
      <alignment horizontal="left" vertical="center"/>
      <protection locked="0"/>
    </xf>
    <xf numFmtId="4" fontId="7" fillId="0" borderId="45" xfId="0" applyNumberFormat="1" applyFont="1" applyFill="1" applyBorder="1" applyAlignment="1" applyProtection="1">
      <alignment horizontal="left" vertical="center"/>
      <protection locked="0"/>
    </xf>
    <xf numFmtId="4" fontId="7" fillId="0" borderId="101" xfId="0" applyNumberFormat="1" applyFont="1" applyBorder="1" applyAlignment="1" applyProtection="1">
      <alignment horizontal="left" vertical="center"/>
      <protection locked="0"/>
    </xf>
    <xf numFmtId="4" fontId="7" fillId="0" borderId="49" xfId="0" applyNumberFormat="1" applyFont="1" applyBorder="1" applyAlignment="1" applyProtection="1">
      <alignment horizontal="left" vertical="center"/>
      <protection locked="0"/>
    </xf>
    <xf numFmtId="4" fontId="20" fillId="0" borderId="0" xfId="0" applyNumberFormat="1" applyFont="1" applyAlignment="1">
      <alignment vertical="center"/>
    </xf>
    <xf numFmtId="4" fontId="3" fillId="0" borderId="10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15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0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" fontId="10" fillId="0" borderId="62" xfId="0" applyNumberFormat="1" applyFont="1" applyBorder="1" applyAlignment="1" applyProtection="1">
      <alignment vertical="center"/>
      <protection locked="0"/>
    </xf>
    <xf numFmtId="4" fontId="7" fillId="0" borderId="94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Border="1" applyAlignment="1" applyProtection="1">
      <alignment vertical="center"/>
      <protection locked="0"/>
    </xf>
    <xf numFmtId="4" fontId="7" fillId="0" borderId="66" xfId="0" applyNumberFormat="1" applyFont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10" fillId="0" borderId="94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10" fillId="0" borderId="66" xfId="0" applyNumberFormat="1" applyFont="1" applyBorder="1" applyAlignment="1" applyProtection="1">
      <alignment vertical="center"/>
      <protection locked="0"/>
    </xf>
    <xf numFmtId="4" fontId="7" fillId="0" borderId="94" xfId="0" applyNumberFormat="1" applyFont="1" applyFill="1" applyBorder="1" applyAlignment="1" applyProtection="1">
      <alignment horizontal="left" vertical="center" indent="1"/>
      <protection locked="0"/>
    </xf>
    <xf numFmtId="4" fontId="7" fillId="0" borderId="45" xfId="0" applyNumberFormat="1" applyFont="1" applyFill="1" applyBorder="1" applyAlignment="1" applyProtection="1">
      <alignment horizontal="left" vertical="center" indent="1"/>
      <protection locked="0"/>
    </xf>
    <xf numFmtId="4" fontId="7" fillId="0" borderId="101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10" fillId="2" borderId="41" xfId="0" applyNumberFormat="1" applyFont="1" applyFill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21" fillId="0" borderId="0" xfId="0" applyNumberFormat="1" applyFont="1" applyFill="1" applyAlignment="1" applyProtection="1">
      <alignment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1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2" xfId="3" applyFont="1" applyFill="1" applyBorder="1" applyAlignment="1" applyProtection="1">
      <alignment vertical="center" wrapText="1"/>
    </xf>
    <xf numFmtId="4" fontId="10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3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1" xfId="0" applyNumberFormat="1" applyFont="1" applyFill="1" applyBorder="1" applyAlignment="1" applyProtection="1">
      <alignment vertical="center" wrapText="1"/>
      <protection locked="0"/>
    </xf>
    <xf numFmtId="4" fontId="10" fillId="0" borderId="88" xfId="0" applyNumberFormat="1" applyFont="1" applyFill="1" applyBorder="1" applyAlignment="1" applyProtection="1">
      <alignment vertical="center" wrapText="1"/>
      <protection locked="0"/>
    </xf>
    <xf numFmtId="4" fontId="10" fillId="0" borderId="106" xfId="0" applyNumberFormat="1" applyFont="1" applyFill="1" applyBorder="1" applyAlignment="1" applyProtection="1">
      <alignment vertical="center" wrapText="1"/>
      <protection locked="0"/>
    </xf>
    <xf numFmtId="4" fontId="10" fillId="0" borderId="103" xfId="0" applyNumberFormat="1" applyFont="1" applyFill="1" applyBorder="1" applyAlignment="1" applyProtection="1">
      <alignment vertical="center" wrapText="1"/>
      <protection locked="0"/>
    </xf>
    <xf numFmtId="4" fontId="7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4" fillId="0" borderId="41" xfId="0" applyNumberFormat="1" applyFont="1" applyFill="1" applyBorder="1" applyAlignment="1">
      <alignment horizontal="left" vertical="center" wrapText="1"/>
    </xf>
    <xf numFmtId="4" fontId="4" fillId="0" borderId="88" xfId="0" applyNumberFormat="1" applyFont="1" applyFill="1" applyBorder="1" applyAlignment="1" applyProtection="1">
      <alignment horizontal="right" vertical="center" wrapText="1"/>
    </xf>
    <xf numFmtId="4" fontId="4" fillId="0" borderId="41" xfId="0" applyNumberFormat="1" applyFont="1" applyFill="1" applyBorder="1" applyAlignment="1" applyProtection="1">
      <alignment horizontal="right" vertical="center" wrapText="1"/>
    </xf>
    <xf numFmtId="4" fontId="4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6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3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2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1" xfId="0" applyNumberFormat="1" applyFont="1" applyFill="1" applyBorder="1" applyAlignment="1" applyProtection="1">
      <alignment vertical="center" wrapText="1"/>
      <protection locked="0"/>
    </xf>
    <xf numFmtId="4" fontId="4" fillId="0" borderId="5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1" xfId="0" applyNumberFormat="1" applyFont="1" applyFill="1" applyBorder="1" applyAlignment="1" applyProtection="1">
      <alignment vertical="center" wrapText="1"/>
      <protection locked="0"/>
    </xf>
    <xf numFmtId="0" fontId="4" fillId="2" borderId="41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0" fontId="12" fillId="0" borderId="0" xfId="0" applyFont="1" applyAlignment="1">
      <alignment horizontal="lef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0" xfId="0" applyNumberFormat="1" applyFont="1" applyBorder="1" applyAlignment="1" applyProtection="1">
      <alignment horizontal="left" vertical="center" wrapText="1"/>
      <protection locked="0"/>
    </xf>
    <xf numFmtId="4" fontId="10" fillId="0" borderId="43" xfId="0" applyNumberFormat="1" applyFont="1" applyBorder="1" applyAlignment="1" applyProtection="1">
      <alignment horizontal="lef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94" xfId="0" applyNumberFormat="1" applyFont="1" applyBorder="1" applyAlignment="1" applyProtection="1">
      <alignment horizontal="left" vertical="center" wrapText="1"/>
      <protection locked="0"/>
    </xf>
    <xf numFmtId="4" fontId="10" fillId="0" borderId="45" xfId="0" applyNumberFormat="1" applyFont="1" applyBorder="1" applyAlignment="1" applyProtection="1">
      <alignment horizontal="lef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94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4" xfId="0" applyNumberFormat="1" applyFont="1" applyFill="1" applyBorder="1" applyAlignment="1" applyProtection="1">
      <alignment horizontal="right" vertical="center" wrapText="1"/>
    </xf>
    <xf numFmtId="4" fontId="7" fillId="0" borderId="94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94" xfId="0" applyNumberFormat="1" applyFont="1" applyBorder="1" applyAlignment="1" applyProtection="1">
      <alignment horizontal="left" vertical="center" wrapText="1"/>
      <protection locked="0"/>
    </xf>
    <xf numFmtId="4" fontId="7" fillId="0" borderId="45" xfId="0" applyNumberFormat="1" applyFont="1" applyBorder="1" applyAlignment="1" applyProtection="1">
      <alignment horizontal="left" vertical="center" wrapText="1"/>
      <protection locked="0"/>
    </xf>
    <xf numFmtId="4" fontId="10" fillId="0" borderId="101" xfId="0" applyNumberFormat="1" applyFont="1" applyBorder="1" applyAlignment="1" applyProtection="1">
      <alignment horizontal="left" vertical="center" wrapText="1"/>
      <protection locked="0"/>
    </xf>
    <xf numFmtId="4" fontId="10" fillId="0" borderId="49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5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0" xfId="0" applyNumberFormat="1" applyFont="1" applyFill="1" applyBorder="1" applyAlignment="1">
      <alignment vertical="center" wrapText="1"/>
    </xf>
    <xf numFmtId="4" fontId="3" fillId="0" borderId="94" xfId="0" applyNumberFormat="1" applyFont="1" applyFill="1" applyBorder="1" applyAlignment="1">
      <alignment vertical="center" wrapText="1"/>
    </xf>
    <xf numFmtId="4" fontId="3" fillId="0" borderId="10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101" xfId="0" applyNumberFormat="1" applyFont="1" applyFill="1" applyBorder="1" applyAlignment="1">
      <alignment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41" xfId="0" applyNumberFormat="1" applyFont="1" applyFill="1" applyBorder="1" applyAlignment="1" applyProtection="1">
      <alignment vertical="center"/>
    </xf>
    <xf numFmtId="4" fontId="3" fillId="0" borderId="42" xfId="0" applyNumberFormat="1" applyFont="1" applyFill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23" fillId="0" borderId="44" xfId="0" applyNumberFormat="1" applyFont="1" applyFill="1" applyBorder="1" applyAlignment="1" applyProtection="1">
      <alignment vertical="center"/>
      <protection locked="0"/>
    </xf>
    <xf numFmtId="4" fontId="23" fillId="0" borderId="48" xfId="0" applyNumberFormat="1" applyFont="1" applyFill="1" applyBorder="1" applyAlignment="1" applyProtection="1">
      <alignment vertical="center"/>
      <protection locked="0"/>
    </xf>
    <xf numFmtId="4" fontId="23" fillId="0" borderId="94" xfId="0" applyNumberFormat="1" applyFont="1" applyFill="1" applyBorder="1" applyAlignment="1" applyProtection="1">
      <alignment vertical="center"/>
      <protection locked="0"/>
    </xf>
    <xf numFmtId="4" fontId="23" fillId="0" borderId="101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94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3" fillId="0" borderId="81" xfId="0" applyNumberFormat="1" applyFont="1" applyFill="1" applyBorder="1" applyAlignment="1" applyProtection="1">
      <alignment vertical="center"/>
      <protection locked="0"/>
    </xf>
    <xf numFmtId="0" fontId="8" fillId="0" borderId="75" xfId="0" applyFont="1" applyBorder="1"/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0" borderId="0" xfId="0" applyNumberFormat="1" applyFont="1" applyAlignment="1">
      <alignment horizontal="left" vertical="center" wrapText="1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3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0" fillId="2" borderId="41" xfId="0" applyNumberFormat="1" applyFont="1" applyFill="1" applyBorder="1" applyAlignment="1">
      <alignment horizontal="center" vertical="center"/>
    </xf>
    <xf numFmtId="4" fontId="7" fillId="0" borderId="5" xfId="0" applyNumberFormat="1" applyFont="1" applyBorder="1" applyAlignment="1">
      <alignment horizontal="right" vertical="center"/>
    </xf>
    <xf numFmtId="4" fontId="7" fillId="0" borderId="93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7" fillId="0" borderId="51" xfId="0" applyNumberFormat="1" applyFont="1" applyFill="1" applyBorder="1" applyAlignment="1">
      <alignment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60" xfId="0" applyNumberFormat="1" applyFont="1" applyFill="1" applyBorder="1" applyAlignment="1" applyProtection="1">
      <alignment vertical="center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7" fillId="0" borderId="82" xfId="0" applyNumberFormat="1" applyFont="1" applyFill="1" applyBorder="1" applyAlignment="1" applyProtection="1">
      <alignment vertical="center"/>
      <protection locked="0"/>
    </xf>
    <xf numFmtId="4" fontId="3" fillId="0" borderId="94" xfId="0" applyNumberFormat="1" applyFont="1" applyFill="1" applyBorder="1" applyAlignment="1" applyProtection="1">
      <alignment vertical="center"/>
      <protection locked="0"/>
    </xf>
    <xf numFmtId="4" fontId="3" fillId="0" borderId="82" xfId="0" applyNumberFormat="1" applyFont="1" applyFill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82" xfId="0" applyNumberFormat="1" applyFont="1" applyFill="1" applyBorder="1" applyAlignment="1" applyProtection="1">
      <alignment vertical="center" wrapText="1"/>
      <protection locked="0"/>
    </xf>
    <xf numFmtId="4" fontId="7" fillId="0" borderId="105" xfId="0" applyNumberFormat="1" applyFont="1" applyFill="1" applyBorder="1" applyAlignment="1" applyProtection="1">
      <alignment vertical="center" wrapText="1"/>
      <protection locked="0"/>
    </xf>
    <xf numFmtId="4" fontId="7" fillId="0" borderId="49" xfId="0" applyNumberFormat="1" applyFont="1" applyFill="1" applyBorder="1" applyAlignment="1" applyProtection="1">
      <alignment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2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8" fillId="0" borderId="94" xfId="0" applyNumberFormat="1" applyFont="1" applyFill="1" applyBorder="1" applyAlignment="1" applyProtection="1">
      <alignment horizontal="left" vertical="center" indent="1"/>
      <protection locked="0"/>
    </xf>
    <xf numFmtId="4" fontId="18" fillId="0" borderId="82" xfId="0" applyNumberFormat="1" applyFont="1" applyFill="1" applyBorder="1" applyAlignment="1" applyProtection="1">
      <alignment horizontal="left" vertical="center" indent="1"/>
      <protection locked="0"/>
    </xf>
    <xf numFmtId="4" fontId="18" fillId="0" borderId="45" xfId="0" applyNumberFormat="1" applyFont="1" applyFill="1" applyBorder="1" applyAlignment="1" applyProtection="1">
      <alignment horizontal="left" vertical="center" indent="1"/>
      <protection locked="0"/>
    </xf>
    <xf numFmtId="4" fontId="18" fillId="0" borderId="0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</xf>
    <xf numFmtId="4" fontId="23" fillId="0" borderId="94" xfId="0" applyNumberFormat="1" applyFont="1" applyFill="1" applyBorder="1" applyAlignment="1" applyProtection="1">
      <alignment horizontal="left" vertical="center" indent="1"/>
      <protection locked="0"/>
    </xf>
    <xf numFmtId="4" fontId="23" fillId="0" borderId="82" xfId="0" applyNumberFormat="1" applyFont="1" applyFill="1" applyBorder="1" applyAlignment="1" applyProtection="1">
      <alignment horizontal="left" vertical="center" indent="1"/>
      <protection locked="0"/>
    </xf>
    <xf numFmtId="4" fontId="23" fillId="0" borderId="45" xfId="0" applyNumberFormat="1" applyFont="1" applyFill="1" applyBorder="1" applyAlignment="1" applyProtection="1">
      <alignment horizontal="left" vertical="center" indent="1"/>
      <protection locked="0"/>
    </xf>
    <xf numFmtId="4" fontId="20" fillId="0" borderId="0" xfId="0" applyNumberFormat="1" applyFont="1" applyFill="1" applyBorder="1" applyAlignment="1" applyProtection="1">
      <alignment vertical="center"/>
      <protection locked="0"/>
    </xf>
    <xf numFmtId="4" fontId="18" fillId="0" borderId="94" xfId="0" applyNumberFormat="1" applyFont="1" applyFill="1" applyBorder="1" applyAlignment="1" applyProtection="1">
      <alignment horizontal="left" vertical="center" wrapText="1" indent="1"/>
      <protection locked="0"/>
    </xf>
    <xf numFmtId="4" fontId="18" fillId="0" borderId="82" xfId="0" applyNumberFormat="1" applyFont="1" applyFill="1" applyBorder="1" applyAlignment="1" applyProtection="1">
      <alignment horizontal="left" vertical="center" wrapText="1" indent="1"/>
      <protection locked="0"/>
    </xf>
    <xf numFmtId="4" fontId="18" fillId="0" borderId="45" xfId="0" applyNumberFormat="1" applyFont="1" applyFill="1" applyBorder="1" applyAlignment="1" applyProtection="1">
      <alignment horizontal="left" vertical="center" wrapText="1" indent="1"/>
      <protection locked="0"/>
    </xf>
    <xf numFmtId="4" fontId="18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8" fillId="0" borderId="90" xfId="0" applyNumberFormat="1" applyFont="1" applyFill="1" applyBorder="1" applyAlignment="1" applyProtection="1">
      <alignment horizontal="left" vertical="center" wrapText="1" indent="1"/>
      <protection locked="0"/>
    </xf>
    <xf numFmtId="4" fontId="18" fillId="0" borderId="66" xfId="0" applyNumberFormat="1" applyFont="1" applyFill="1" applyBorder="1" applyAlignment="1" applyProtection="1">
      <alignment horizontal="left" vertical="center" wrapText="1" indent="1"/>
      <protection locked="0"/>
    </xf>
    <xf numFmtId="4" fontId="23" fillId="0" borderId="101" xfId="0" applyNumberFormat="1" applyFont="1" applyFill="1" applyBorder="1" applyAlignment="1" applyProtection="1">
      <alignment horizontal="left" vertical="center" wrapText="1" indent="1"/>
      <protection locked="0"/>
    </xf>
    <xf numFmtId="4" fontId="23" fillId="0" borderId="105" xfId="0" applyNumberFormat="1" applyFont="1" applyFill="1" applyBorder="1" applyAlignment="1" applyProtection="1">
      <alignment horizontal="left" vertical="center" wrapText="1" indent="1"/>
      <protection locked="0"/>
    </xf>
    <xf numFmtId="4" fontId="23" fillId="0" borderId="49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0" fontId="8" fillId="2" borderId="93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4" fillId="6" borderId="5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1" xfId="0" applyFont="1" applyBorder="1" applyAlignment="1">
      <alignment horizontal="center" vertical="center" wrapText="1"/>
    </xf>
    <xf numFmtId="4" fontId="7" fillId="0" borderId="60" xfId="0" applyNumberFormat="1" applyFont="1" applyBorder="1" applyAlignment="1" applyProtection="1">
      <alignment horizontal="left" vertical="center"/>
      <protection locked="0"/>
    </xf>
    <xf numFmtId="4" fontId="7" fillId="0" borderId="43" xfId="0" applyNumberFormat="1" applyFont="1" applyBorder="1" applyAlignment="1" applyProtection="1">
      <alignment horizontal="left" vertical="center"/>
      <protection locked="0"/>
    </xf>
    <xf numFmtId="4" fontId="3" fillId="0" borderId="9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101" xfId="0" applyNumberFormat="1" applyFont="1" applyFill="1" applyBorder="1" applyAlignment="1" applyProtection="1">
      <alignment horizontal="left" vertical="center"/>
      <protection locked="0"/>
    </xf>
    <xf numFmtId="4" fontId="7" fillId="0" borderId="49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7" fillId="0" borderId="41" xfId="0" applyNumberFormat="1" applyFont="1" applyBorder="1" applyAlignment="1" applyProtection="1">
      <alignment vertical="center"/>
      <protection locked="0"/>
    </xf>
    <xf numFmtId="4" fontId="3" fillId="0" borderId="60" xfId="0" applyNumberFormat="1" applyFont="1" applyFill="1" applyBorder="1" applyAlignment="1" applyProtection="1">
      <alignment vertical="center" wrapText="1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3" fillId="0" borderId="94" xfId="0" applyNumberFormat="1" applyFont="1" applyFill="1" applyBorder="1" applyAlignment="1" applyProtection="1">
      <alignment vertical="center" wrapText="1"/>
      <protection locked="0"/>
    </xf>
    <xf numFmtId="4" fontId="3" fillId="0" borderId="82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101" xfId="0" applyNumberFormat="1" applyFont="1" applyFill="1" applyBorder="1" applyAlignment="1" applyProtection="1">
      <alignment vertical="center" wrapText="1"/>
      <protection locked="0"/>
    </xf>
    <xf numFmtId="4" fontId="3" fillId="0" borderId="105" xfId="0" applyNumberFormat="1" applyFont="1" applyFill="1" applyBorder="1" applyAlignment="1" applyProtection="1">
      <alignment vertical="center" wrapText="1"/>
      <protection locked="0"/>
    </xf>
    <xf numFmtId="4" fontId="3" fillId="0" borderId="49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4" fillId="0" borderId="93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41" xfId="0" applyNumberFormat="1" applyFont="1" applyFill="1" applyBorder="1" applyAlignment="1" applyProtection="1">
      <alignment vertical="center"/>
    </xf>
    <xf numFmtId="4" fontId="3" fillId="0" borderId="60" xfId="0" applyNumberFormat="1" applyFont="1" applyFill="1" applyBorder="1" applyAlignment="1" applyProtection="1">
      <alignment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10" fillId="0" borderId="60" xfId="0" applyNumberFormat="1" applyFont="1" applyFill="1" applyBorder="1" applyAlignment="1" applyProtection="1">
      <alignment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43" xfId="0" applyNumberFormat="1" applyFont="1" applyFill="1" applyBorder="1" applyAlignment="1" applyProtection="1">
      <alignment vertical="center" wrapText="1"/>
      <protection locked="0"/>
    </xf>
    <xf numFmtId="4" fontId="10" fillId="0" borderId="82" xfId="0" applyNumberFormat="1" applyFont="1" applyFill="1" applyBorder="1" applyAlignment="1" applyProtection="1">
      <alignment vertical="center" wrapText="1"/>
      <protection locked="0"/>
    </xf>
    <xf numFmtId="4" fontId="10" fillId="0" borderId="45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/>
    </xf>
    <xf numFmtId="4" fontId="10" fillId="0" borderId="82" xfId="0" applyNumberFormat="1" applyFont="1" applyFill="1" applyBorder="1" applyAlignment="1" applyProtection="1">
      <alignment vertical="center"/>
      <protection locked="0"/>
    </xf>
    <xf numFmtId="4" fontId="26" fillId="0" borderId="0" xfId="0" applyNumberFormat="1" applyFont="1" applyAlignment="1">
      <alignment vertical="center"/>
    </xf>
    <xf numFmtId="4" fontId="7" fillId="0" borderId="94" xfId="0" applyNumberFormat="1" applyFont="1" applyFill="1" applyBorder="1" applyAlignment="1">
      <alignment vertical="center" wrapText="1"/>
    </xf>
    <xf numFmtId="4" fontId="7" fillId="0" borderId="82" xfId="0" applyNumberFormat="1" applyFont="1" applyFill="1" applyBorder="1" applyAlignment="1">
      <alignment vertical="center" wrapText="1"/>
    </xf>
    <xf numFmtId="4" fontId="7" fillId="0" borderId="45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3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90" xfId="0" applyNumberFormat="1" applyFont="1" applyFill="1" applyBorder="1" applyAlignment="1" applyProtection="1">
      <alignment vertical="center"/>
      <protection locked="0"/>
    </xf>
    <xf numFmtId="4" fontId="3" fillId="0" borderId="66" xfId="0" applyNumberFormat="1" applyFont="1" applyFill="1" applyBorder="1" applyAlignment="1" applyProtection="1">
      <alignment vertical="center"/>
      <protection locked="0"/>
    </xf>
    <xf numFmtId="4" fontId="7" fillId="0" borderId="101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3" fillId="0" borderId="101" xfId="0" applyNumberFormat="1" applyFont="1" applyFill="1" applyBorder="1" applyAlignment="1" applyProtection="1">
      <alignment vertical="center"/>
      <protection locked="0"/>
    </xf>
    <xf numFmtId="4" fontId="3" fillId="0" borderId="105" xfId="0" applyNumberFormat="1" applyFont="1" applyFill="1" applyBorder="1" applyAlignment="1" applyProtection="1">
      <alignment vertical="center"/>
      <protection locked="0"/>
    </xf>
    <xf numFmtId="4" fontId="3" fillId="0" borderId="49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0" fontId="7" fillId="0" borderId="0" xfId="0" applyNumberFormat="1" applyFont="1" applyAlignment="1">
      <alignment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2" xfId="0" applyNumberFormat="1" applyFont="1" applyFill="1" applyBorder="1" applyAlignment="1">
      <alignment horizontal="center" vertical="center"/>
    </xf>
    <xf numFmtId="4" fontId="4" fillId="2" borderId="107" xfId="0" applyNumberFormat="1" applyFont="1" applyFill="1" applyBorder="1" applyAlignment="1">
      <alignment horizontal="center" vertical="center" wrapText="1"/>
    </xf>
    <xf numFmtId="4" fontId="3" fillId="2" borderId="108" xfId="0" applyNumberFormat="1" applyFont="1" applyFill="1" applyBorder="1" applyAlignment="1">
      <alignment horizontal="center" vertical="center"/>
    </xf>
    <xf numFmtId="4" fontId="3" fillId="2" borderId="97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1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60" xfId="0" applyNumberFormat="1" applyFont="1" applyFill="1" applyBorder="1" applyAlignment="1">
      <alignment vertical="center" wrapText="1"/>
    </xf>
    <xf numFmtId="4" fontId="7" fillId="0" borderId="43" xfId="0" applyNumberFormat="1" applyFont="1" applyFill="1" applyBorder="1" applyAlignment="1">
      <alignment vertical="center" wrapText="1"/>
    </xf>
    <xf numFmtId="0" fontId="27" fillId="0" borderId="67" xfId="0" applyFont="1" applyBorder="1" applyAlignment="1">
      <alignment wrapText="1"/>
    </xf>
    <xf numFmtId="0" fontId="27" fillId="0" borderId="98" xfId="0" applyFont="1" applyBorder="1" applyAlignment="1">
      <alignment wrapText="1"/>
    </xf>
    <xf numFmtId="4" fontId="7" fillId="0" borderId="94" xfId="0" applyNumberFormat="1" applyFont="1" applyFill="1" applyBorder="1" applyAlignment="1">
      <alignment horizontal="left" vertical="top" wrapText="1"/>
    </xf>
    <xf numFmtId="4" fontId="7" fillId="0" borderId="45" xfId="0" applyNumberFormat="1" applyFont="1" applyFill="1" applyBorder="1" applyAlignment="1">
      <alignment horizontal="left" vertical="top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81" xfId="0" applyNumberFormat="1" applyFont="1" applyFill="1" applyBorder="1" applyAlignment="1">
      <alignment horizontal="left" vertical="center" wrapText="1"/>
    </xf>
    <xf numFmtId="4" fontId="7" fillId="0" borderId="109" xfId="0" applyNumberFormat="1" applyFont="1" applyFill="1" applyBorder="1" applyAlignment="1">
      <alignment horizontal="left" vertical="center" wrapText="1"/>
    </xf>
    <xf numFmtId="4" fontId="10" fillId="6" borderId="89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5" xfId="0" applyNumberFormat="1" applyFont="1" applyFill="1" applyBorder="1" applyAlignment="1">
      <alignment horizontal="right" vertical="center"/>
    </xf>
    <xf numFmtId="4" fontId="10" fillId="0" borderId="90" xfId="0" applyNumberFormat="1" applyFont="1" applyFill="1" applyBorder="1" applyAlignment="1" applyProtection="1">
      <alignment vertical="center"/>
      <protection locked="0"/>
    </xf>
    <xf numFmtId="4" fontId="10" fillId="0" borderId="94" xfId="0" applyNumberFormat="1" applyFont="1" applyBorder="1" applyAlignment="1">
      <alignment horizontal="right" vertical="center"/>
    </xf>
    <xf numFmtId="4" fontId="10" fillId="0" borderId="101" xfId="0" applyNumberFormat="1" applyFont="1" applyBorder="1" applyAlignment="1">
      <alignment horizontal="right" vertical="center"/>
    </xf>
    <xf numFmtId="4" fontId="7" fillId="0" borderId="48" xfId="0" applyNumberFormat="1" applyFont="1" applyBorder="1" applyAlignment="1">
      <alignment vertical="center"/>
    </xf>
    <xf numFmtId="4" fontId="7" fillId="0" borderId="10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2" fillId="7" borderId="21" xfId="0" applyNumberFormat="1" applyFont="1" applyFill="1" applyBorder="1" applyAlignment="1">
      <alignment horizontal="right"/>
    </xf>
    <xf numFmtId="4" fontId="2" fillId="0" borderId="14" xfId="0" applyNumberFormat="1" applyFont="1" applyFill="1" applyBorder="1" applyAlignment="1">
      <alignment horizontal="right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4" fontId="2" fillId="0" borderId="23" xfId="0" applyNumberFormat="1" applyFont="1" applyFill="1" applyBorder="1" applyAlignment="1">
      <alignment horizontal="right"/>
    </xf>
    <xf numFmtId="4" fontId="7" fillId="0" borderId="110" xfId="0" applyNumberFormat="1" applyFont="1" applyFill="1" applyBorder="1" applyAlignment="1" applyProtection="1">
      <alignment horizontal="right" vertical="center" wrapText="1"/>
    </xf>
    <xf numFmtId="4" fontId="2" fillId="0" borderId="25" xfId="0" applyNumberFormat="1" applyFont="1" applyFill="1" applyBorder="1" applyAlignment="1">
      <alignment horizontal="right"/>
    </xf>
    <xf numFmtId="4" fontId="2" fillId="0" borderId="40" xfId="0" applyNumberFormat="1" applyFont="1" applyFill="1" applyBorder="1" applyAlignment="1">
      <alignment horizontal="right"/>
    </xf>
    <xf numFmtId="4" fontId="2" fillId="0" borderId="26" xfId="0" applyNumberFormat="1" applyFont="1" applyFill="1" applyBorder="1" applyAlignment="1">
      <alignment horizontal="right"/>
    </xf>
    <xf numFmtId="4" fontId="28" fillId="0" borderId="44" xfId="0" applyNumberFormat="1" applyFont="1" applyFill="1" applyBorder="1" applyAlignment="1" applyProtection="1">
      <alignment vertical="center"/>
      <protection locked="0"/>
    </xf>
    <xf numFmtId="4" fontId="2" fillId="0" borderId="79" xfId="0" applyNumberFormat="1" applyFont="1" applyFill="1" applyBorder="1" applyAlignment="1">
      <alignment horizontal="right"/>
    </xf>
    <xf numFmtId="4" fontId="2" fillId="0" borderId="41" xfId="0" applyNumberFormat="1" applyFont="1" applyFill="1" applyBorder="1" applyAlignment="1">
      <alignment horizontal="right"/>
    </xf>
    <xf numFmtId="4" fontId="2" fillId="0" borderId="52" xfId="0" applyNumberFormat="1" applyFont="1" applyFill="1" applyBorder="1" applyAlignment="1">
      <alignment horizontal="right"/>
    </xf>
    <xf numFmtId="4" fontId="2" fillId="0" borderId="54" xfId="0" applyNumberFormat="1" applyFont="1" applyFill="1" applyBorder="1" applyAlignment="1">
      <alignment horizontal="right"/>
    </xf>
    <xf numFmtId="4" fontId="2" fillId="0" borderId="24" xfId="0" applyNumberFormat="1" applyFont="1" applyFill="1" applyBorder="1" applyAlignment="1">
      <alignment horizontal="right"/>
    </xf>
    <xf numFmtId="4" fontId="3" fillId="0" borderId="86" xfId="0" applyNumberFormat="1" applyFont="1" applyFill="1" applyBorder="1" applyAlignment="1">
      <alignment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2" fillId="0" borderId="55" xfId="0" applyNumberFormat="1" applyFont="1" applyFill="1" applyBorder="1" applyAlignment="1">
      <alignment horizontal="right"/>
    </xf>
    <xf numFmtId="4" fontId="2" fillId="0" borderId="111" xfId="0" applyNumberFormat="1" applyFont="1" applyFill="1" applyBorder="1" applyAlignment="1">
      <alignment horizontal="right"/>
    </xf>
    <xf numFmtId="4" fontId="4" fillId="2" borderId="4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82" xfId="0" applyNumberFormat="1" applyFont="1" applyFill="1" applyBorder="1" applyAlignment="1">
      <alignment vertical="center" wrapText="1"/>
    </xf>
    <xf numFmtId="4" fontId="3" fillId="0" borderId="90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horizontal="right"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WFN\AKTUALNE\BILANS%202021\2021%20Za&#322;&#261;cznik%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L"/>
      <sheetName val="11P"/>
      <sheetName val="12P"/>
      <sheetName val="157L"/>
      <sheetName val="15L"/>
      <sheetName val="17L"/>
      <sheetName val="18L"/>
      <sheetName val="1P"/>
      <sheetName val="1ZSL"/>
      <sheetName val="27L"/>
      <sheetName val="2L"/>
      <sheetName val="37L"/>
      <sheetName val="5L"/>
      <sheetName val="62L"/>
      <sheetName val="67L"/>
      <sheetName val="75L"/>
      <sheetName val="81L"/>
      <sheetName val="9L"/>
      <sheetName val="CK1"/>
      <sheetName val="DB"/>
      <sheetName val="MD"/>
      <sheetName val="MDM"/>
      <sheetName val="MO3"/>
      <sheetName val="P1"/>
      <sheetName val="P10"/>
      <sheetName val="P11"/>
      <sheetName val="P12"/>
      <sheetName val="P122"/>
      <sheetName val="P129"/>
      <sheetName val="P13"/>
      <sheetName val="P14"/>
      <sheetName val="P16"/>
      <sheetName val="P17"/>
      <sheetName val="P19"/>
      <sheetName val="P2"/>
      <sheetName val="P20"/>
      <sheetName val="P206"/>
      <sheetName val="P208"/>
      <sheetName val="P21"/>
      <sheetName val="P23"/>
      <sheetName val="P24"/>
      <sheetName val="P25"/>
      <sheetName val="P26"/>
      <sheetName val="P3"/>
      <sheetName val="P30"/>
      <sheetName val="P31"/>
      <sheetName val="P32"/>
      <sheetName val="P33"/>
      <sheetName val="P34"/>
      <sheetName val="P35"/>
      <sheetName val="P36"/>
      <sheetName val="P38"/>
      <sheetName val="P4"/>
      <sheetName val="P42"/>
      <sheetName val="P44"/>
      <sheetName val="P5"/>
      <sheetName val="P6"/>
      <sheetName val="P7"/>
      <sheetName val="P72"/>
      <sheetName val="P8"/>
      <sheetName val="P82"/>
      <sheetName val="P9"/>
      <sheetName val="S1"/>
      <sheetName val="S12"/>
      <sheetName val="S158"/>
      <sheetName val="S203"/>
      <sheetName val="S210"/>
      <sheetName val="S211"/>
      <sheetName val="S220"/>
      <sheetName val="S29"/>
      <sheetName val="S32"/>
      <sheetName val="S41"/>
      <sheetName val="S48"/>
      <sheetName val="S75"/>
      <sheetName val="TKK"/>
      <sheetName val="Z22"/>
      <sheetName val="Z23"/>
      <sheetName val="ZSA"/>
      <sheetName val="ZSG"/>
      <sheetName val="ZSP"/>
      <sheetName val="ZSP8"/>
      <sheetName val="2"/>
      <sheetName val="3"/>
      <sheetName val="4"/>
      <sheetName val="zbiorczo"/>
    </sheetNames>
    <sheetDataSet>
      <sheetData sheetId="0">
        <row r="10">
          <cell r="D10">
            <v>1909509.44</v>
          </cell>
          <cell r="G10">
            <v>1759613.58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9874.6</v>
          </cell>
          <cell r="F11">
            <v>0</v>
          </cell>
          <cell r="G11">
            <v>117238.39999999999</v>
          </cell>
          <cell r="H11">
            <v>0</v>
          </cell>
        </row>
        <row r="12">
          <cell r="G12">
            <v>71393.8</v>
          </cell>
        </row>
        <row r="13">
          <cell r="E13">
            <v>9874.6</v>
          </cell>
          <cell r="G13">
            <v>45844.6</v>
          </cell>
        </row>
        <row r="14">
          <cell r="E14">
            <v>0</v>
          </cell>
          <cell r="G14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6283</v>
          </cell>
          <cell r="F15">
            <v>0</v>
          </cell>
          <cell r="G15">
            <v>88635.41</v>
          </cell>
          <cell r="H15">
            <v>0</v>
          </cell>
        </row>
        <row r="16">
          <cell r="E16">
            <v>6283</v>
          </cell>
          <cell r="G16">
            <v>78760.81</v>
          </cell>
        </row>
        <row r="17">
          <cell r="E17">
            <v>0</v>
          </cell>
          <cell r="G17">
            <v>9874.6</v>
          </cell>
        </row>
        <row r="18">
          <cell r="B18">
            <v>0</v>
          </cell>
          <cell r="D18">
            <v>1909509.44</v>
          </cell>
          <cell r="E18">
            <v>3591.6000000000004</v>
          </cell>
          <cell r="F18">
            <v>0</v>
          </cell>
          <cell r="G18">
            <v>1788216.57</v>
          </cell>
          <cell r="H18">
            <v>0</v>
          </cell>
        </row>
        <row r="20">
          <cell r="D20">
            <v>1332953.3600000001</v>
          </cell>
          <cell r="G20">
            <v>1759613.58</v>
          </cell>
        </row>
        <row r="21">
          <cell r="B21">
            <v>0</v>
          </cell>
          <cell r="D21">
            <v>20591.29</v>
          </cell>
          <cell r="E21">
            <v>9874.6</v>
          </cell>
          <cell r="F21">
            <v>0</v>
          </cell>
          <cell r="G21">
            <v>117238.39999999999</v>
          </cell>
          <cell r="H21">
            <v>0</v>
          </cell>
        </row>
        <row r="22">
          <cell r="D22">
            <v>20591.29</v>
          </cell>
          <cell r="G22">
            <v>0</v>
          </cell>
        </row>
        <row r="23">
          <cell r="E23">
            <v>9874.6</v>
          </cell>
          <cell r="G23">
            <v>117238.39999999999</v>
          </cell>
        </row>
        <row r="24">
          <cell r="E24">
            <v>0</v>
          </cell>
          <cell r="G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6283</v>
          </cell>
          <cell r="F25">
            <v>0</v>
          </cell>
          <cell r="G25">
            <v>88635.41</v>
          </cell>
          <cell r="H25">
            <v>0</v>
          </cell>
        </row>
        <row r="26">
          <cell r="E26">
            <v>0</v>
          </cell>
          <cell r="G26">
            <v>78760.81</v>
          </cell>
        </row>
        <row r="27">
          <cell r="E27">
            <v>6283</v>
          </cell>
          <cell r="G27">
            <v>9874.6</v>
          </cell>
        </row>
        <row r="28">
          <cell r="B28">
            <v>0</v>
          </cell>
          <cell r="D28">
            <v>1353544.6500000001</v>
          </cell>
          <cell r="E28">
            <v>3591.6000000000004</v>
          </cell>
          <cell r="F28">
            <v>0</v>
          </cell>
          <cell r="G28">
            <v>1788216.57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576556.07999999984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555964.7899999998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44">
          <cell r="C44">
            <v>0</v>
          </cell>
        </row>
        <row r="46">
          <cell r="C46">
            <v>13424.4</v>
          </cell>
        </row>
        <row r="53">
          <cell r="C53">
            <v>0</v>
          </cell>
        </row>
        <row r="55">
          <cell r="C55">
            <v>0</v>
          </cell>
        </row>
        <row r="56">
          <cell r="C56">
            <v>13424.4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383">
          <cell r="C383">
            <v>85640.21</v>
          </cell>
          <cell r="D383">
            <v>127459.52</v>
          </cell>
        </row>
        <row r="422">
          <cell r="C422">
            <v>0</v>
          </cell>
          <cell r="D422">
            <v>0</v>
          </cell>
        </row>
        <row r="425">
          <cell r="C425">
            <v>20592.5</v>
          </cell>
          <cell r="D425">
            <v>6727.5</v>
          </cell>
        </row>
        <row r="428">
          <cell r="C428">
            <v>1678.95</v>
          </cell>
          <cell r="D428">
            <v>7718.98</v>
          </cell>
        </row>
        <row r="474">
          <cell r="B474">
            <v>14690.18</v>
          </cell>
          <cell r="C474">
            <v>2329</v>
          </cell>
        </row>
        <row r="539">
          <cell r="E539">
            <v>330</v>
          </cell>
          <cell r="F539">
            <v>549</v>
          </cell>
        </row>
        <row r="546">
          <cell r="C546">
            <v>147716.59</v>
          </cell>
          <cell r="D546">
            <v>143672.14000000001</v>
          </cell>
        </row>
        <row r="548">
          <cell r="C548">
            <v>63240.71</v>
          </cell>
          <cell r="D548">
            <v>102882.32</v>
          </cell>
        </row>
        <row r="551">
          <cell r="C551">
            <v>11761.49</v>
          </cell>
          <cell r="D551">
            <v>13023.72</v>
          </cell>
        </row>
        <row r="566">
          <cell r="E566">
            <v>0</v>
          </cell>
          <cell r="F566">
            <v>0</v>
          </cell>
        </row>
        <row r="568">
          <cell r="E568">
            <v>29278.99</v>
          </cell>
          <cell r="F568">
            <v>110096.65</v>
          </cell>
        </row>
        <row r="577">
          <cell r="E577">
            <v>1252.82</v>
          </cell>
          <cell r="F577">
            <v>1274.33</v>
          </cell>
        </row>
        <row r="605">
          <cell r="E605">
            <v>0.18</v>
          </cell>
          <cell r="F605">
            <v>40.369999999999997</v>
          </cell>
        </row>
        <row r="606">
          <cell r="E606">
            <v>3.19</v>
          </cell>
        </row>
        <row r="656">
          <cell r="F656">
            <v>4353.5200000000004</v>
          </cell>
        </row>
        <row r="683">
          <cell r="C683">
            <v>60</v>
          </cell>
          <cell r="D683">
            <v>64</v>
          </cell>
        </row>
      </sheetData>
      <sheetData sheetId="1">
        <row r="10">
          <cell r="E10">
            <v>42389.77</v>
          </cell>
          <cell r="G10">
            <v>239293.23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5947.5</v>
          </cell>
          <cell r="F11">
            <v>0</v>
          </cell>
          <cell r="G11">
            <v>39711.82</v>
          </cell>
          <cell r="H11">
            <v>0</v>
          </cell>
        </row>
        <row r="12">
          <cell r="G12">
            <v>14419.05</v>
          </cell>
        </row>
        <row r="13">
          <cell r="E13">
            <v>5947.5</v>
          </cell>
          <cell r="G13">
            <v>25292.77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25292.77</v>
          </cell>
          <cell r="F15">
            <v>0</v>
          </cell>
          <cell r="G15">
            <v>18655.060000000001</v>
          </cell>
          <cell r="H15">
            <v>0</v>
          </cell>
        </row>
        <row r="17">
          <cell r="E17">
            <v>25292.77</v>
          </cell>
          <cell r="G17">
            <v>18655.060000000001</v>
          </cell>
        </row>
        <row r="18">
          <cell r="B18">
            <v>0</v>
          </cell>
          <cell r="D18">
            <v>0</v>
          </cell>
          <cell r="E18">
            <v>23044.499999999996</v>
          </cell>
          <cell r="F18">
            <v>0</v>
          </cell>
          <cell r="G18">
            <v>260349.99</v>
          </cell>
          <cell r="H18">
            <v>0</v>
          </cell>
        </row>
        <row r="20">
          <cell r="E20">
            <v>27920.2</v>
          </cell>
          <cell r="G20">
            <v>239293.23</v>
          </cell>
        </row>
        <row r="21">
          <cell r="B21">
            <v>0</v>
          </cell>
          <cell r="D21">
            <v>0</v>
          </cell>
          <cell r="E21">
            <v>7657.2</v>
          </cell>
          <cell r="F21">
            <v>0</v>
          </cell>
          <cell r="G21">
            <v>36342.729999999996</v>
          </cell>
          <cell r="H21">
            <v>0</v>
          </cell>
        </row>
        <row r="22">
          <cell r="E22">
            <v>1709.7</v>
          </cell>
          <cell r="G22">
            <v>842.28</v>
          </cell>
        </row>
        <row r="23">
          <cell r="E23">
            <v>5947.5</v>
          </cell>
          <cell r="G23">
            <v>35500.449999999997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21081.4</v>
          </cell>
          <cell r="F25">
            <v>0</v>
          </cell>
          <cell r="G25">
            <v>18655.060000000001</v>
          </cell>
          <cell r="H25">
            <v>0</v>
          </cell>
        </row>
        <row r="27">
          <cell r="E27">
            <v>21081.4</v>
          </cell>
          <cell r="G27">
            <v>18655.060000000001</v>
          </cell>
        </row>
        <row r="28">
          <cell r="B28">
            <v>0</v>
          </cell>
          <cell r="D28">
            <v>0</v>
          </cell>
          <cell r="E28">
            <v>14496</v>
          </cell>
          <cell r="F28">
            <v>0</v>
          </cell>
          <cell r="G28">
            <v>256980.90000000002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0</v>
          </cell>
          <cell r="E35">
            <v>14469.569999999996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0</v>
          </cell>
          <cell r="E36">
            <v>8548.4999999999964</v>
          </cell>
          <cell r="F36">
            <v>0</v>
          </cell>
          <cell r="G36">
            <v>3369.0899999999674</v>
          </cell>
          <cell r="H36">
            <v>0</v>
          </cell>
        </row>
        <row r="44">
          <cell r="C44">
            <v>0</v>
          </cell>
        </row>
        <row r="46">
          <cell r="C46">
            <v>2448.9299999999998</v>
          </cell>
        </row>
        <row r="47">
          <cell r="C47">
            <v>12707.56</v>
          </cell>
        </row>
        <row r="53">
          <cell r="C53">
            <v>0</v>
          </cell>
        </row>
        <row r="56">
          <cell r="C56">
            <v>15156.49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383">
          <cell r="C383">
            <v>52304.02</v>
          </cell>
          <cell r="D383">
            <v>76817.19</v>
          </cell>
        </row>
        <row r="422">
          <cell r="C422">
            <v>0</v>
          </cell>
          <cell r="D422">
            <v>0</v>
          </cell>
        </row>
        <row r="463">
          <cell r="B463">
            <v>76887.009999999995</v>
          </cell>
          <cell r="C463">
            <v>0</v>
          </cell>
        </row>
        <row r="474">
          <cell r="B474">
            <v>7776.15</v>
          </cell>
          <cell r="C474">
            <v>2497.67</v>
          </cell>
        </row>
        <row r="546">
          <cell r="C546">
            <v>2617.88</v>
          </cell>
          <cell r="D546">
            <v>2645.24</v>
          </cell>
        </row>
        <row r="548">
          <cell r="C548">
            <v>47433.25</v>
          </cell>
          <cell r="D548">
            <v>51064.13</v>
          </cell>
        </row>
        <row r="551">
          <cell r="C551">
            <v>2109.4899999999998</v>
          </cell>
          <cell r="D551">
            <v>2052.2399999999998</v>
          </cell>
        </row>
        <row r="554">
          <cell r="C554">
            <v>30758.04</v>
          </cell>
          <cell r="D554">
            <v>32501.7</v>
          </cell>
        </row>
        <row r="566">
          <cell r="E566">
            <v>0</v>
          </cell>
          <cell r="F566">
            <v>0</v>
          </cell>
        </row>
        <row r="577">
          <cell r="E577">
            <v>83960.320000000007</v>
          </cell>
          <cell r="F577">
            <v>11589.81</v>
          </cell>
        </row>
        <row r="683">
          <cell r="C683">
            <v>34</v>
          </cell>
          <cell r="D683">
            <v>34</v>
          </cell>
        </row>
      </sheetData>
      <sheetData sheetId="2">
        <row r="10">
          <cell r="D10">
            <v>13379.89</v>
          </cell>
          <cell r="G10">
            <v>124049.70999999999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8597.69</v>
          </cell>
          <cell r="H11">
            <v>0</v>
          </cell>
        </row>
        <row r="12">
          <cell r="G12">
            <v>8597.69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18434.27</v>
          </cell>
          <cell r="H15">
            <v>0</v>
          </cell>
        </row>
        <row r="16">
          <cell r="G16">
            <v>18434.27</v>
          </cell>
        </row>
        <row r="18">
          <cell r="B18">
            <v>0</v>
          </cell>
          <cell r="D18">
            <v>13379.89</v>
          </cell>
          <cell r="E18">
            <v>0</v>
          </cell>
          <cell r="F18">
            <v>0</v>
          </cell>
          <cell r="G18">
            <v>114213.12999999999</v>
          </cell>
          <cell r="H18">
            <v>0</v>
          </cell>
        </row>
        <row r="20">
          <cell r="D20">
            <v>11978.74</v>
          </cell>
          <cell r="G20">
            <v>124049.70999999999</v>
          </cell>
        </row>
        <row r="21">
          <cell r="B21">
            <v>0</v>
          </cell>
          <cell r="D21">
            <v>200.7</v>
          </cell>
          <cell r="E21">
            <v>0</v>
          </cell>
          <cell r="F21">
            <v>0</v>
          </cell>
          <cell r="G21">
            <v>8597.69</v>
          </cell>
          <cell r="H21">
            <v>0</v>
          </cell>
        </row>
        <row r="22">
          <cell r="D22">
            <v>200.7</v>
          </cell>
        </row>
        <row r="23">
          <cell r="G23">
            <v>8597.69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18434.27</v>
          </cell>
          <cell r="H25">
            <v>0</v>
          </cell>
        </row>
        <row r="26">
          <cell r="G26">
            <v>18434.27</v>
          </cell>
        </row>
        <row r="28">
          <cell r="B28">
            <v>0</v>
          </cell>
          <cell r="D28">
            <v>12179.44</v>
          </cell>
          <cell r="E28">
            <v>0</v>
          </cell>
          <cell r="F28">
            <v>0</v>
          </cell>
          <cell r="G28">
            <v>114213.12999999999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1401.1499999999996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1200.4499999999989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44">
          <cell r="C44">
            <v>0</v>
          </cell>
        </row>
        <row r="46">
          <cell r="C46">
            <v>2448.9299999999998</v>
          </cell>
        </row>
        <row r="53">
          <cell r="C53">
            <v>0</v>
          </cell>
        </row>
        <row r="56">
          <cell r="C56">
            <v>2448.9299999999998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383">
          <cell r="C383">
            <v>23029.4</v>
          </cell>
          <cell r="D383">
            <v>11670.75</v>
          </cell>
        </row>
        <row r="422">
          <cell r="C422">
            <v>0</v>
          </cell>
          <cell r="D422">
            <v>0</v>
          </cell>
        </row>
        <row r="425">
          <cell r="C425">
            <v>14935</v>
          </cell>
          <cell r="D425">
            <v>23287</v>
          </cell>
        </row>
        <row r="428">
          <cell r="C428">
            <v>28.59</v>
          </cell>
        </row>
        <row r="463">
          <cell r="B463">
            <v>76097.2</v>
          </cell>
        </row>
        <row r="474">
          <cell r="B474">
            <v>8357.39</v>
          </cell>
          <cell r="C474">
            <v>2937.06</v>
          </cell>
        </row>
        <row r="546">
          <cell r="C546">
            <v>3422.91</v>
          </cell>
          <cell r="D546">
            <v>16152.75</v>
          </cell>
        </row>
        <row r="548">
          <cell r="C548">
            <v>21948.23</v>
          </cell>
          <cell r="D548">
            <v>23749.040000000001</v>
          </cell>
        </row>
        <row r="551">
          <cell r="C551">
            <v>2323.15</v>
          </cell>
          <cell r="D551">
            <v>2480.96</v>
          </cell>
        </row>
        <row r="554">
          <cell r="C554">
            <v>6850.8</v>
          </cell>
          <cell r="D554">
            <v>6850.8</v>
          </cell>
        </row>
        <row r="566">
          <cell r="E566">
            <v>0</v>
          </cell>
          <cell r="F566">
            <v>0</v>
          </cell>
        </row>
        <row r="577">
          <cell r="E577">
            <v>76703.92</v>
          </cell>
          <cell r="F577">
            <v>421</v>
          </cell>
        </row>
        <row r="683">
          <cell r="C683">
            <v>33</v>
          </cell>
          <cell r="D683">
            <v>35</v>
          </cell>
        </row>
      </sheetData>
      <sheetData sheetId="3">
        <row r="10">
          <cell r="D10">
            <v>2240713.23</v>
          </cell>
          <cell r="E10">
            <v>168113.26</v>
          </cell>
          <cell r="G10">
            <v>1042706.14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36080.28</v>
          </cell>
          <cell r="F11">
            <v>0</v>
          </cell>
          <cell r="G11">
            <v>94628.459999999992</v>
          </cell>
          <cell r="H11">
            <v>0</v>
          </cell>
        </row>
        <row r="12">
          <cell r="G12">
            <v>78506.17</v>
          </cell>
        </row>
        <row r="13">
          <cell r="E13">
            <v>36080.28</v>
          </cell>
          <cell r="G13">
            <v>16122.29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44639.59</v>
          </cell>
          <cell r="F15">
            <v>0</v>
          </cell>
          <cell r="G15">
            <v>5927.98</v>
          </cell>
          <cell r="H15">
            <v>0</v>
          </cell>
        </row>
        <row r="17">
          <cell r="E17">
            <v>44639.59</v>
          </cell>
          <cell r="G17">
            <v>5927.98</v>
          </cell>
        </row>
        <row r="18">
          <cell r="B18">
            <v>0</v>
          </cell>
          <cell r="D18">
            <v>2240713.23</v>
          </cell>
          <cell r="E18">
            <v>159553.95000000001</v>
          </cell>
          <cell r="F18">
            <v>0</v>
          </cell>
          <cell r="G18">
            <v>1131406.6200000001</v>
          </cell>
          <cell r="H18">
            <v>0</v>
          </cell>
        </row>
        <row r="20">
          <cell r="D20">
            <v>887724.76</v>
          </cell>
          <cell r="E20">
            <v>165113.26</v>
          </cell>
          <cell r="G20">
            <v>1042706.14</v>
          </cell>
        </row>
        <row r="21">
          <cell r="B21">
            <v>0</v>
          </cell>
          <cell r="D21">
            <v>45672.55</v>
          </cell>
          <cell r="E21">
            <v>37580.28</v>
          </cell>
          <cell r="F21">
            <v>0</v>
          </cell>
          <cell r="G21">
            <v>94628.46</v>
          </cell>
          <cell r="H21">
            <v>0</v>
          </cell>
        </row>
        <row r="22">
          <cell r="D22">
            <v>45672.55</v>
          </cell>
          <cell r="E22">
            <v>1500</v>
          </cell>
        </row>
        <row r="23">
          <cell r="E23">
            <v>36080.28</v>
          </cell>
          <cell r="G23">
            <v>94628.46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44639.59</v>
          </cell>
          <cell r="F25">
            <v>0</v>
          </cell>
          <cell r="G25">
            <v>5927.98</v>
          </cell>
          <cell r="H25">
            <v>0</v>
          </cell>
        </row>
        <row r="27">
          <cell r="E27">
            <v>44639.59</v>
          </cell>
          <cell r="G27">
            <v>5927.98</v>
          </cell>
        </row>
        <row r="28">
          <cell r="B28">
            <v>0</v>
          </cell>
          <cell r="D28">
            <v>933397.31</v>
          </cell>
          <cell r="E28">
            <v>158053.95000000001</v>
          </cell>
          <cell r="F28">
            <v>0</v>
          </cell>
          <cell r="G28">
            <v>1131406.6200000001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1352988.47</v>
          </cell>
          <cell r="E35">
            <v>3000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1307315.92</v>
          </cell>
          <cell r="E36">
            <v>1500</v>
          </cell>
          <cell r="F36">
            <v>0</v>
          </cell>
          <cell r="G36">
            <v>0</v>
          </cell>
          <cell r="H36">
            <v>0</v>
          </cell>
        </row>
        <row r="44">
          <cell r="C44">
            <v>0</v>
          </cell>
        </row>
        <row r="53">
          <cell r="C53">
            <v>0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135">
          <cell r="C135">
            <v>4300</v>
          </cell>
          <cell r="D135">
            <v>4300</v>
          </cell>
        </row>
        <row r="383">
          <cell r="C383">
            <v>31226.27</v>
          </cell>
          <cell r="D383">
            <v>82838.740000000005</v>
          </cell>
        </row>
        <row r="419">
          <cell r="C419">
            <v>650.04</v>
          </cell>
        </row>
        <row r="422">
          <cell r="C422">
            <v>0</v>
          </cell>
          <cell r="D422">
            <v>0</v>
          </cell>
        </row>
        <row r="425">
          <cell r="C425">
            <v>60625</v>
          </cell>
          <cell r="D425">
            <v>26056</v>
          </cell>
        </row>
        <row r="428">
          <cell r="C428">
            <v>3099.83</v>
          </cell>
          <cell r="D428">
            <v>13109.99</v>
          </cell>
        </row>
        <row r="474">
          <cell r="B474">
            <v>3639.87</v>
          </cell>
        </row>
        <row r="539">
          <cell r="E539">
            <v>260</v>
          </cell>
          <cell r="F539">
            <v>180</v>
          </cell>
        </row>
        <row r="546">
          <cell r="C546">
            <v>133997.19</v>
          </cell>
          <cell r="D546">
            <v>112634.28</v>
          </cell>
        </row>
        <row r="548">
          <cell r="C548">
            <v>103629.39</v>
          </cell>
          <cell r="D548">
            <v>145935.53</v>
          </cell>
        </row>
        <row r="551">
          <cell r="C551">
            <v>7486.46</v>
          </cell>
          <cell r="D551">
            <v>4171.0200000000004</v>
          </cell>
        </row>
        <row r="554">
          <cell r="C554">
            <v>1482.48</v>
          </cell>
          <cell r="D554">
            <v>1482.48</v>
          </cell>
        </row>
        <row r="566">
          <cell r="E566">
            <v>0</v>
          </cell>
          <cell r="F566">
            <v>0</v>
          </cell>
        </row>
        <row r="568">
          <cell r="E568">
            <v>166221</v>
          </cell>
          <cell r="F568">
            <v>128160.85</v>
          </cell>
        </row>
        <row r="572">
          <cell r="F572">
            <v>2017.04</v>
          </cell>
        </row>
        <row r="577">
          <cell r="E577">
            <v>911</v>
          </cell>
          <cell r="F577">
            <v>980</v>
          </cell>
        </row>
        <row r="596">
          <cell r="E596">
            <v>864.43</v>
          </cell>
          <cell r="F596">
            <v>2062.2199999999998</v>
          </cell>
        </row>
        <row r="606">
          <cell r="E606">
            <v>21.5</v>
          </cell>
        </row>
        <row r="656">
          <cell r="D656">
            <v>1162.25</v>
          </cell>
          <cell r="F656">
            <v>9751.11</v>
          </cell>
        </row>
        <row r="674">
          <cell r="F674">
            <v>3700</v>
          </cell>
        </row>
        <row r="683">
          <cell r="C683">
            <v>69</v>
          </cell>
          <cell r="D683">
            <v>68</v>
          </cell>
        </row>
      </sheetData>
      <sheetData sheetId="4">
        <row r="10">
          <cell r="D10">
            <v>890011.36</v>
          </cell>
          <cell r="G10">
            <v>717093.16</v>
          </cell>
        </row>
        <row r="11">
          <cell r="B11">
            <v>0</v>
          </cell>
          <cell r="C11">
            <v>0</v>
          </cell>
          <cell r="D11">
            <v>2763550.39</v>
          </cell>
          <cell r="E11">
            <v>0</v>
          </cell>
          <cell r="F11">
            <v>0</v>
          </cell>
          <cell r="G11">
            <v>75498.3</v>
          </cell>
          <cell r="H11">
            <v>0</v>
          </cell>
        </row>
        <row r="12">
          <cell r="G12">
            <v>75498.3</v>
          </cell>
        </row>
        <row r="13">
          <cell r="D13">
            <v>2763550.39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</row>
        <row r="18">
          <cell r="B18">
            <v>0</v>
          </cell>
          <cell r="D18">
            <v>3653561.75</v>
          </cell>
          <cell r="E18">
            <v>0</v>
          </cell>
          <cell r="F18">
            <v>0</v>
          </cell>
          <cell r="G18">
            <v>792591.46000000008</v>
          </cell>
          <cell r="H18">
            <v>0</v>
          </cell>
        </row>
        <row r="20">
          <cell r="D20">
            <v>489751.85</v>
          </cell>
          <cell r="G20">
            <v>717093.16</v>
          </cell>
        </row>
        <row r="21">
          <cell r="B21">
            <v>0</v>
          </cell>
          <cell r="D21">
            <v>65584.33</v>
          </cell>
          <cell r="E21">
            <v>0</v>
          </cell>
          <cell r="F21">
            <v>0</v>
          </cell>
          <cell r="G21">
            <v>75498.3</v>
          </cell>
          <cell r="H21">
            <v>0</v>
          </cell>
        </row>
        <row r="22">
          <cell r="D22">
            <v>65584.33</v>
          </cell>
        </row>
        <row r="23">
          <cell r="G23">
            <v>75498.3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8">
          <cell r="B28">
            <v>0</v>
          </cell>
          <cell r="D28">
            <v>555336.17999999993</v>
          </cell>
          <cell r="E28">
            <v>0</v>
          </cell>
          <cell r="F28">
            <v>0</v>
          </cell>
          <cell r="G28">
            <v>792591.46000000008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400259.51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3098225.5700000003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44">
          <cell r="C44">
            <v>0</v>
          </cell>
        </row>
        <row r="53">
          <cell r="C53">
            <v>0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342">
          <cell r="C342">
            <v>67.34</v>
          </cell>
          <cell r="D342">
            <v>1207.96</v>
          </cell>
        </row>
        <row r="383">
          <cell r="C383">
            <v>202758.64</v>
          </cell>
          <cell r="D383">
            <v>191449.2</v>
          </cell>
        </row>
        <row r="422">
          <cell r="C422">
            <v>0</v>
          </cell>
          <cell r="D422">
            <v>0</v>
          </cell>
        </row>
        <row r="425">
          <cell r="C425">
            <v>11100</v>
          </cell>
          <cell r="D425">
            <v>12200</v>
          </cell>
        </row>
        <row r="428">
          <cell r="C428">
            <v>2475.98</v>
          </cell>
          <cell r="D428">
            <v>4044.45</v>
          </cell>
        </row>
        <row r="474">
          <cell r="B474">
            <v>7188.48</v>
          </cell>
          <cell r="C474">
            <v>3750</v>
          </cell>
        </row>
        <row r="539">
          <cell r="E539">
            <v>265</v>
          </cell>
          <cell r="F539">
            <v>648</v>
          </cell>
        </row>
        <row r="546">
          <cell r="C546">
            <v>19008.23</v>
          </cell>
          <cell r="D546">
            <v>108888.75</v>
          </cell>
        </row>
        <row r="548">
          <cell r="C548">
            <v>83204.899999999994</v>
          </cell>
          <cell r="D548">
            <v>103636.89</v>
          </cell>
        </row>
        <row r="551">
          <cell r="C551">
            <v>4120.45</v>
          </cell>
          <cell r="D551">
            <v>4133.08</v>
          </cell>
        </row>
        <row r="566">
          <cell r="E566">
            <v>0</v>
          </cell>
          <cell r="F566">
            <v>0</v>
          </cell>
        </row>
        <row r="568">
          <cell r="E568">
            <v>15252.97</v>
          </cell>
          <cell r="F568">
            <v>14965.83</v>
          </cell>
        </row>
        <row r="572">
          <cell r="E572">
            <v>30731.58</v>
          </cell>
          <cell r="F572">
            <v>49728.5</v>
          </cell>
        </row>
        <row r="577">
          <cell r="E577">
            <v>5302.28</v>
          </cell>
          <cell r="F577">
            <v>1561.53</v>
          </cell>
        </row>
        <row r="605">
          <cell r="E605">
            <v>18.77</v>
          </cell>
          <cell r="F605">
            <v>1.19</v>
          </cell>
        </row>
        <row r="606">
          <cell r="E606">
            <v>10.35</v>
          </cell>
        </row>
        <row r="656">
          <cell r="D656">
            <v>650.07000000000005</v>
          </cell>
          <cell r="F656">
            <v>7367.49</v>
          </cell>
        </row>
        <row r="674">
          <cell r="F674">
            <v>5660</v>
          </cell>
        </row>
        <row r="683">
          <cell r="C683">
            <v>80</v>
          </cell>
          <cell r="D683">
            <v>86</v>
          </cell>
        </row>
      </sheetData>
      <sheetData sheetId="5">
        <row r="10">
          <cell r="D10">
            <v>2804543.19</v>
          </cell>
          <cell r="E10">
            <v>34583.53</v>
          </cell>
          <cell r="G10">
            <v>1752769.88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60673.79</v>
          </cell>
          <cell r="H11">
            <v>0</v>
          </cell>
        </row>
        <row r="12">
          <cell r="G12">
            <v>60673.79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</row>
        <row r="18">
          <cell r="B18">
            <v>0</v>
          </cell>
          <cell r="D18">
            <v>2804543.19</v>
          </cell>
          <cell r="E18">
            <v>34583.53</v>
          </cell>
          <cell r="F18">
            <v>0</v>
          </cell>
          <cell r="G18">
            <v>1813443.67</v>
          </cell>
          <cell r="H18">
            <v>0</v>
          </cell>
        </row>
        <row r="20">
          <cell r="D20">
            <v>1217339.73</v>
          </cell>
          <cell r="E20">
            <v>34583.53</v>
          </cell>
          <cell r="G20">
            <v>1752769.88</v>
          </cell>
        </row>
        <row r="21">
          <cell r="B21">
            <v>0</v>
          </cell>
          <cell r="D21">
            <v>70113.58</v>
          </cell>
          <cell r="E21">
            <v>0</v>
          </cell>
          <cell r="F21">
            <v>0</v>
          </cell>
          <cell r="G21">
            <v>60673.79</v>
          </cell>
          <cell r="H21">
            <v>0</v>
          </cell>
        </row>
        <row r="22">
          <cell r="D22">
            <v>70113.58</v>
          </cell>
        </row>
        <row r="23">
          <cell r="G23">
            <v>60673.79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8">
          <cell r="B28">
            <v>0</v>
          </cell>
          <cell r="D28">
            <v>1287453.31</v>
          </cell>
          <cell r="E28">
            <v>34583.53</v>
          </cell>
          <cell r="F28">
            <v>0</v>
          </cell>
          <cell r="G28">
            <v>1813443.67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1587203.46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1517089.88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44">
          <cell r="C44">
            <v>0</v>
          </cell>
        </row>
        <row r="53">
          <cell r="C53">
            <v>0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364">
          <cell r="D364">
            <v>839.46</v>
          </cell>
        </row>
        <row r="383">
          <cell r="C383">
            <v>147408.87</v>
          </cell>
          <cell r="D383">
            <v>138100.49</v>
          </cell>
        </row>
        <row r="422">
          <cell r="C422">
            <v>0</v>
          </cell>
          <cell r="D422">
            <v>0</v>
          </cell>
        </row>
        <row r="425">
          <cell r="C425">
            <v>41548.339999999997</v>
          </cell>
          <cell r="D425">
            <v>26832</v>
          </cell>
        </row>
        <row r="428">
          <cell r="C428">
            <v>2583.52</v>
          </cell>
          <cell r="D428">
            <v>7662.83</v>
          </cell>
        </row>
        <row r="474">
          <cell r="B474">
            <v>15045.79</v>
          </cell>
          <cell r="C474">
            <v>17405</v>
          </cell>
        </row>
        <row r="539">
          <cell r="E539">
            <v>252</v>
          </cell>
          <cell r="F539">
            <v>534</v>
          </cell>
        </row>
        <row r="546">
          <cell r="C546">
            <v>28555.26</v>
          </cell>
          <cell r="D546">
            <v>78566.289999999994</v>
          </cell>
        </row>
        <row r="548">
          <cell r="C548">
            <v>82014.81</v>
          </cell>
          <cell r="D548">
            <v>125379.38</v>
          </cell>
        </row>
        <row r="551">
          <cell r="C551">
            <v>8628.1200000000008</v>
          </cell>
          <cell r="D551">
            <v>8559.7800000000007</v>
          </cell>
        </row>
        <row r="566">
          <cell r="E566">
            <v>0</v>
          </cell>
          <cell r="F566">
            <v>0</v>
          </cell>
        </row>
        <row r="568">
          <cell r="E568">
            <v>17569.330000000002</v>
          </cell>
          <cell r="F568">
            <v>20725.63</v>
          </cell>
        </row>
        <row r="577">
          <cell r="E577">
            <v>2071.63</v>
          </cell>
          <cell r="F577">
            <v>1269.1500000000001</v>
          </cell>
        </row>
        <row r="596">
          <cell r="E596">
            <v>26.79</v>
          </cell>
          <cell r="F596">
            <v>267.45</v>
          </cell>
        </row>
        <row r="605">
          <cell r="E605">
            <v>96.71</v>
          </cell>
          <cell r="F605">
            <v>14.46</v>
          </cell>
        </row>
        <row r="606">
          <cell r="E606">
            <v>7.06</v>
          </cell>
        </row>
        <row r="656">
          <cell r="D656">
            <v>906.16</v>
          </cell>
          <cell r="F656">
            <v>5427.13</v>
          </cell>
        </row>
        <row r="683">
          <cell r="C683">
            <v>68</v>
          </cell>
          <cell r="D683">
            <v>67</v>
          </cell>
        </row>
      </sheetData>
      <sheetData sheetId="6">
        <row r="10">
          <cell r="D10">
            <v>1594801.45</v>
          </cell>
          <cell r="E10">
            <v>49438.9</v>
          </cell>
          <cell r="G10">
            <v>982149.56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49997.39</v>
          </cell>
          <cell r="F11">
            <v>0</v>
          </cell>
          <cell r="G11">
            <v>65620.87</v>
          </cell>
          <cell r="H11">
            <v>0</v>
          </cell>
        </row>
        <row r="12">
          <cell r="G12">
            <v>65620.87</v>
          </cell>
        </row>
        <row r="13">
          <cell r="E13">
            <v>49997.39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86768.76999999999</v>
          </cell>
          <cell r="H15">
            <v>0</v>
          </cell>
        </row>
        <row r="16">
          <cell r="G16">
            <v>36771.379999999997</v>
          </cell>
        </row>
        <row r="17">
          <cell r="G17">
            <v>49997.39</v>
          </cell>
        </row>
        <row r="18">
          <cell r="B18">
            <v>0</v>
          </cell>
          <cell r="D18">
            <v>1594801.45</v>
          </cell>
          <cell r="E18">
            <v>99436.290000000008</v>
          </cell>
          <cell r="F18">
            <v>0</v>
          </cell>
          <cell r="G18">
            <v>961001.66</v>
          </cell>
          <cell r="H18">
            <v>0</v>
          </cell>
        </row>
        <row r="20">
          <cell r="D20">
            <v>845679.01</v>
          </cell>
          <cell r="E20">
            <v>46052.32</v>
          </cell>
          <cell r="G20">
            <v>970149.57</v>
          </cell>
        </row>
        <row r="21">
          <cell r="B21">
            <v>0</v>
          </cell>
          <cell r="D21">
            <v>39870.04</v>
          </cell>
          <cell r="E21">
            <v>50323.1</v>
          </cell>
          <cell r="F21">
            <v>0</v>
          </cell>
          <cell r="G21">
            <v>65620.87</v>
          </cell>
          <cell r="H21">
            <v>0</v>
          </cell>
        </row>
        <row r="22">
          <cell r="D22">
            <v>39870.04</v>
          </cell>
          <cell r="E22">
            <v>2325.6999999999998</v>
          </cell>
        </row>
        <row r="23">
          <cell r="E23">
            <v>47997.4</v>
          </cell>
          <cell r="G23">
            <v>65620.87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84768.78</v>
          </cell>
          <cell r="H25">
            <v>0</v>
          </cell>
        </row>
        <row r="26">
          <cell r="G26">
            <v>36771.379999999997</v>
          </cell>
        </row>
        <row r="27">
          <cell r="G27">
            <v>47997.4</v>
          </cell>
        </row>
        <row r="28">
          <cell r="B28">
            <v>0</v>
          </cell>
          <cell r="D28">
            <v>885549.05</v>
          </cell>
          <cell r="E28">
            <v>96375.42</v>
          </cell>
          <cell r="F28">
            <v>0</v>
          </cell>
          <cell r="G28">
            <v>951001.65999999992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749122.44</v>
          </cell>
          <cell r="E35">
            <v>3386.5800000000017</v>
          </cell>
          <cell r="F35">
            <v>0</v>
          </cell>
          <cell r="G35">
            <v>11999.990000000107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709252.39999999991</v>
          </cell>
          <cell r="E36">
            <v>3060.8700000000099</v>
          </cell>
          <cell r="F36">
            <v>0</v>
          </cell>
          <cell r="G36">
            <v>10000.000000000116</v>
          </cell>
          <cell r="H36">
            <v>0</v>
          </cell>
        </row>
        <row r="44">
          <cell r="C44">
            <v>0</v>
          </cell>
        </row>
        <row r="53">
          <cell r="C53">
            <v>0</v>
          </cell>
        </row>
        <row r="62">
          <cell r="C62">
            <v>0</v>
          </cell>
        </row>
        <row r="80">
          <cell r="B80">
            <v>10000</v>
          </cell>
        </row>
        <row r="88">
          <cell r="B88">
            <v>10000</v>
          </cell>
        </row>
        <row r="95">
          <cell r="B95">
            <v>10000</v>
          </cell>
        </row>
        <row r="96">
          <cell r="B96">
            <v>10000</v>
          </cell>
        </row>
        <row r="342">
          <cell r="C342">
            <v>49.89</v>
          </cell>
          <cell r="D342">
            <v>42.36</v>
          </cell>
        </row>
        <row r="383">
          <cell r="C383">
            <v>107072.95</v>
          </cell>
          <cell r="D383">
            <v>138715.69</v>
          </cell>
        </row>
        <row r="422">
          <cell r="C422">
            <v>0</v>
          </cell>
          <cell r="D422">
            <v>0</v>
          </cell>
        </row>
        <row r="425">
          <cell r="C425">
            <v>24596</v>
          </cell>
          <cell r="D425">
            <v>21460.54</v>
          </cell>
        </row>
        <row r="428">
          <cell r="C428">
            <v>3183.46</v>
          </cell>
          <cell r="D428">
            <v>14182.3</v>
          </cell>
        </row>
        <row r="474">
          <cell r="B474">
            <v>7083</v>
          </cell>
          <cell r="C474">
            <v>1422.36</v>
          </cell>
        </row>
        <row r="539">
          <cell r="E539">
            <v>319</v>
          </cell>
          <cell r="F539">
            <v>406</v>
          </cell>
        </row>
        <row r="546">
          <cell r="C546">
            <v>68808.679999999993</v>
          </cell>
          <cell r="D546">
            <v>31159.09</v>
          </cell>
        </row>
        <row r="548">
          <cell r="C548">
            <v>89441.03</v>
          </cell>
          <cell r="D548">
            <v>186203.68</v>
          </cell>
        </row>
        <row r="551">
          <cell r="C551">
            <v>12819.98</v>
          </cell>
          <cell r="D551">
            <v>12817.23</v>
          </cell>
        </row>
        <row r="553">
          <cell r="C553">
            <v>0</v>
          </cell>
          <cell r="D553">
            <v>0</v>
          </cell>
        </row>
        <row r="566">
          <cell r="E566">
            <v>0</v>
          </cell>
          <cell r="F566">
            <v>0</v>
          </cell>
        </row>
        <row r="568">
          <cell r="E568">
            <v>50172.25</v>
          </cell>
          <cell r="F568">
            <v>68470.87</v>
          </cell>
        </row>
        <row r="572">
          <cell r="E572">
            <v>35741.58</v>
          </cell>
          <cell r="F572">
            <v>80767</v>
          </cell>
        </row>
        <row r="577">
          <cell r="E577">
            <v>1595.29</v>
          </cell>
          <cell r="F577">
            <v>1294.54</v>
          </cell>
        </row>
        <row r="596">
          <cell r="F596">
            <v>2854.88</v>
          </cell>
        </row>
        <row r="605">
          <cell r="E605">
            <v>1.97</v>
          </cell>
          <cell r="F605">
            <v>1.26</v>
          </cell>
        </row>
        <row r="606">
          <cell r="E606">
            <v>29.06</v>
          </cell>
        </row>
        <row r="625">
          <cell r="F625">
            <v>2479.66</v>
          </cell>
        </row>
        <row r="656">
          <cell r="D656">
            <v>1506.99</v>
          </cell>
          <cell r="F656">
            <v>10883.82</v>
          </cell>
        </row>
        <row r="674">
          <cell r="F674">
            <v>16230</v>
          </cell>
        </row>
        <row r="683">
          <cell r="C683">
            <v>79</v>
          </cell>
          <cell r="D683">
            <v>84</v>
          </cell>
        </row>
      </sheetData>
      <sheetData sheetId="7">
        <row r="10">
          <cell r="D10">
            <v>134830.78</v>
          </cell>
          <cell r="E10">
            <v>4914.99</v>
          </cell>
          <cell r="G10">
            <v>153728.22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7876.8</v>
          </cell>
          <cell r="H11">
            <v>0</v>
          </cell>
        </row>
        <row r="12">
          <cell r="G12">
            <v>7876.8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</row>
        <row r="18">
          <cell r="B18">
            <v>0</v>
          </cell>
          <cell r="D18">
            <v>134830.78</v>
          </cell>
          <cell r="E18">
            <v>4914.99</v>
          </cell>
          <cell r="F18">
            <v>0</v>
          </cell>
          <cell r="G18">
            <v>161605.01999999999</v>
          </cell>
          <cell r="H18">
            <v>0</v>
          </cell>
        </row>
        <row r="20">
          <cell r="D20">
            <v>132546.04999999999</v>
          </cell>
          <cell r="E20">
            <v>4914.99</v>
          </cell>
          <cell r="G20">
            <v>153728.22</v>
          </cell>
        </row>
        <row r="21">
          <cell r="B21">
            <v>0</v>
          </cell>
          <cell r="D21">
            <v>1471.35</v>
          </cell>
          <cell r="E21">
            <v>0</v>
          </cell>
          <cell r="F21">
            <v>0</v>
          </cell>
          <cell r="G21">
            <v>7876.8</v>
          </cell>
          <cell r="H21">
            <v>0</v>
          </cell>
        </row>
        <row r="22">
          <cell r="D22">
            <v>1471.35</v>
          </cell>
        </row>
        <row r="23">
          <cell r="G23">
            <v>7876.8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8">
          <cell r="B28">
            <v>0</v>
          </cell>
          <cell r="D28">
            <v>134017.4</v>
          </cell>
          <cell r="E28">
            <v>4914.99</v>
          </cell>
          <cell r="F28">
            <v>0</v>
          </cell>
          <cell r="G28">
            <v>161605.01999999999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2284.7300000000105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813.38000000000466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44">
          <cell r="C44">
            <v>0</v>
          </cell>
        </row>
        <row r="53">
          <cell r="C53">
            <v>0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383">
          <cell r="C383">
            <v>44861.89</v>
          </cell>
          <cell r="D383">
            <v>36523.96</v>
          </cell>
        </row>
        <row r="422">
          <cell r="C422">
            <v>0</v>
          </cell>
          <cell r="D422">
            <v>0</v>
          </cell>
        </row>
        <row r="428">
          <cell r="C428">
            <v>2199.9899999999998</v>
          </cell>
        </row>
        <row r="463">
          <cell r="B463">
            <v>71990.33</v>
          </cell>
        </row>
        <row r="474">
          <cell r="B474">
            <v>2997.83</v>
          </cell>
          <cell r="C474">
            <v>2511.8200000000002</v>
          </cell>
        </row>
        <row r="539">
          <cell r="E539">
            <v>0</v>
          </cell>
        </row>
        <row r="546">
          <cell r="C546">
            <v>2376</v>
          </cell>
        </row>
        <row r="548">
          <cell r="C548">
            <v>23137.01</v>
          </cell>
          <cell r="D548">
            <v>23290.240000000002</v>
          </cell>
        </row>
        <row r="551">
          <cell r="C551">
            <v>938.96</v>
          </cell>
          <cell r="D551">
            <v>949.34</v>
          </cell>
        </row>
        <row r="554">
          <cell r="C554">
            <v>30640.44</v>
          </cell>
          <cell r="D554">
            <v>30640.44</v>
          </cell>
        </row>
        <row r="566">
          <cell r="E566">
            <v>0</v>
          </cell>
          <cell r="F566">
            <v>0</v>
          </cell>
        </row>
        <row r="577">
          <cell r="E577">
            <v>72394.33</v>
          </cell>
          <cell r="F577">
            <v>411</v>
          </cell>
        </row>
        <row r="683">
          <cell r="C683">
            <v>29</v>
          </cell>
          <cell r="D683">
            <v>29</v>
          </cell>
        </row>
      </sheetData>
      <sheetData sheetId="8">
        <row r="10">
          <cell r="D10">
            <v>4527383.57</v>
          </cell>
          <cell r="E10">
            <v>49934.49</v>
          </cell>
          <cell r="G10">
            <v>1059813.21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58292.2</v>
          </cell>
          <cell r="H11">
            <v>0</v>
          </cell>
        </row>
        <row r="12">
          <cell r="G12">
            <v>58292.2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56281.1</v>
          </cell>
          <cell r="H15">
            <v>0</v>
          </cell>
        </row>
        <row r="16">
          <cell r="G16">
            <v>56281.1</v>
          </cell>
        </row>
        <row r="18">
          <cell r="B18">
            <v>0</v>
          </cell>
          <cell r="D18">
            <v>4527383.57</v>
          </cell>
          <cell r="E18">
            <v>49934.49</v>
          </cell>
          <cell r="F18">
            <v>0</v>
          </cell>
          <cell r="G18">
            <v>1061824.3099999998</v>
          </cell>
          <cell r="H18">
            <v>0</v>
          </cell>
        </row>
        <row r="20">
          <cell r="D20">
            <v>2044833.97</v>
          </cell>
          <cell r="E20">
            <v>49934.49</v>
          </cell>
          <cell r="G20">
            <v>1059813.21</v>
          </cell>
        </row>
        <row r="21">
          <cell r="B21">
            <v>0</v>
          </cell>
          <cell r="D21">
            <v>112590.71</v>
          </cell>
          <cell r="E21">
            <v>0</v>
          </cell>
          <cell r="F21">
            <v>0</v>
          </cell>
          <cell r="G21">
            <v>58292.2</v>
          </cell>
          <cell r="H21">
            <v>0</v>
          </cell>
        </row>
        <row r="22">
          <cell r="D22">
            <v>112590.71</v>
          </cell>
        </row>
        <row r="23">
          <cell r="G23">
            <v>58292.2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56281.1</v>
          </cell>
          <cell r="H25">
            <v>0</v>
          </cell>
        </row>
        <row r="26">
          <cell r="G26">
            <v>56281.1</v>
          </cell>
        </row>
        <row r="28">
          <cell r="B28">
            <v>0</v>
          </cell>
          <cell r="D28">
            <v>2157424.6800000002</v>
          </cell>
          <cell r="E28">
            <v>49934.49</v>
          </cell>
          <cell r="F28">
            <v>0</v>
          </cell>
          <cell r="G28">
            <v>1061824.3099999998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2482549.6000000006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2369958.89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44">
          <cell r="C44">
            <v>9582.93</v>
          </cell>
        </row>
        <row r="53">
          <cell r="C53">
            <v>9582.93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342">
          <cell r="C342">
            <v>0</v>
          </cell>
        </row>
        <row r="383">
          <cell r="C383">
            <v>141402.82</v>
          </cell>
          <cell r="D383">
            <v>180418.4</v>
          </cell>
        </row>
        <row r="422">
          <cell r="C422">
            <v>0</v>
          </cell>
          <cell r="D422">
            <v>0</v>
          </cell>
        </row>
        <row r="425">
          <cell r="C425">
            <v>41914</v>
          </cell>
          <cell r="D425">
            <v>31539</v>
          </cell>
        </row>
        <row r="428">
          <cell r="C428">
            <v>11264.24</v>
          </cell>
          <cell r="D428">
            <v>64225.35</v>
          </cell>
        </row>
        <row r="474">
          <cell r="B474">
            <v>14119.64</v>
          </cell>
          <cell r="C474">
            <v>4310.58</v>
          </cell>
        </row>
        <row r="539">
          <cell r="E539">
            <v>699</v>
          </cell>
          <cell r="F539">
            <v>1087.02</v>
          </cell>
        </row>
        <row r="546">
          <cell r="C546">
            <v>123442.48</v>
          </cell>
          <cell r="D546">
            <v>123054.61</v>
          </cell>
        </row>
        <row r="548">
          <cell r="C548">
            <v>92499.46</v>
          </cell>
          <cell r="D548">
            <v>86213.82</v>
          </cell>
        </row>
        <row r="551">
          <cell r="C551">
            <v>9700.74</v>
          </cell>
          <cell r="D551">
            <v>8399.65</v>
          </cell>
        </row>
        <row r="566">
          <cell r="E566">
            <v>0</v>
          </cell>
          <cell r="F566">
            <v>0</v>
          </cell>
        </row>
        <row r="568">
          <cell r="E568">
            <v>120997.13</v>
          </cell>
          <cell r="F568">
            <v>281044.47999999998</v>
          </cell>
        </row>
        <row r="577">
          <cell r="E577">
            <v>1309.79</v>
          </cell>
          <cell r="F577">
            <v>1387</v>
          </cell>
        </row>
        <row r="596">
          <cell r="E596">
            <v>2028.97</v>
          </cell>
          <cell r="F596">
            <v>4700.8500000000004</v>
          </cell>
        </row>
        <row r="606">
          <cell r="E606">
            <v>25</v>
          </cell>
        </row>
        <row r="656">
          <cell r="F656">
            <v>11331.71</v>
          </cell>
        </row>
        <row r="683">
          <cell r="C683">
            <v>84</v>
          </cell>
          <cell r="D683">
            <v>86</v>
          </cell>
        </row>
      </sheetData>
      <sheetData sheetId="9">
        <row r="10">
          <cell r="D10">
            <v>2055522.06</v>
          </cell>
          <cell r="E10">
            <v>78716.67</v>
          </cell>
          <cell r="F10">
            <v>35000</v>
          </cell>
          <cell r="G10">
            <v>1307594.8799999999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99709.37</v>
          </cell>
          <cell r="F11">
            <v>0</v>
          </cell>
          <cell r="G11">
            <v>157029.95000000001</v>
          </cell>
          <cell r="H11">
            <v>0</v>
          </cell>
        </row>
        <row r="12">
          <cell r="G12">
            <v>157029.95000000001</v>
          </cell>
        </row>
        <row r="13">
          <cell r="E13">
            <v>99709.37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150019.66999999998</v>
          </cell>
          <cell r="H15">
            <v>0</v>
          </cell>
        </row>
        <row r="16">
          <cell r="G16">
            <v>50310.3</v>
          </cell>
        </row>
        <row r="17">
          <cell r="G17">
            <v>99709.37</v>
          </cell>
        </row>
        <row r="18">
          <cell r="B18">
            <v>0</v>
          </cell>
          <cell r="D18">
            <v>2055522.06</v>
          </cell>
          <cell r="E18">
            <v>178426.03999999998</v>
          </cell>
          <cell r="F18">
            <v>35000</v>
          </cell>
          <cell r="G18">
            <v>1314605.1599999999</v>
          </cell>
          <cell r="H18">
            <v>0</v>
          </cell>
        </row>
        <row r="20">
          <cell r="D20">
            <v>1101991.44</v>
          </cell>
          <cell r="E20">
            <v>32646.55</v>
          </cell>
          <cell r="F20">
            <v>5716.67</v>
          </cell>
          <cell r="G20">
            <v>1297464.3600000001</v>
          </cell>
        </row>
        <row r="21">
          <cell r="B21">
            <v>0</v>
          </cell>
          <cell r="D21">
            <v>43624.97</v>
          </cell>
          <cell r="E21">
            <v>116609.97</v>
          </cell>
          <cell r="F21">
            <v>2450</v>
          </cell>
          <cell r="G21">
            <v>171377.67</v>
          </cell>
          <cell r="H21">
            <v>0</v>
          </cell>
        </row>
        <row r="22">
          <cell r="D22">
            <v>43624.97</v>
          </cell>
          <cell r="E22">
            <v>12683.4</v>
          </cell>
          <cell r="F22">
            <v>2450</v>
          </cell>
        </row>
        <row r="23">
          <cell r="E23">
            <v>103926.57</v>
          </cell>
          <cell r="G23">
            <v>171377.67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14347.72</v>
          </cell>
          <cell r="F25">
            <v>0</v>
          </cell>
          <cell r="G25">
            <v>154236.87</v>
          </cell>
          <cell r="H25">
            <v>0</v>
          </cell>
        </row>
        <row r="26">
          <cell r="G26">
            <v>50310.3</v>
          </cell>
        </row>
        <row r="27">
          <cell r="E27">
            <v>14347.72</v>
          </cell>
          <cell r="G27">
            <v>103926.57</v>
          </cell>
        </row>
        <row r="28">
          <cell r="B28">
            <v>0</v>
          </cell>
          <cell r="D28">
            <v>1145616.4099999999</v>
          </cell>
          <cell r="E28">
            <v>134908.79999999999</v>
          </cell>
          <cell r="F28">
            <v>8166.67</v>
          </cell>
          <cell r="G28">
            <v>1314605.1600000001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953530.62000000011</v>
          </cell>
          <cell r="E35">
            <v>46070.119999999995</v>
          </cell>
          <cell r="F35">
            <v>29283.33</v>
          </cell>
          <cell r="G35">
            <v>10130.519999999786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909905.65000000014</v>
          </cell>
          <cell r="E36">
            <v>43517.239999999991</v>
          </cell>
          <cell r="F36">
            <v>26833.33</v>
          </cell>
          <cell r="G36">
            <v>-2.3283064365386963E-10</v>
          </cell>
          <cell r="H36">
            <v>0</v>
          </cell>
        </row>
        <row r="44">
          <cell r="C44">
            <v>0</v>
          </cell>
        </row>
        <row r="53">
          <cell r="C53">
            <v>0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177">
          <cell r="E177">
            <v>993.3</v>
          </cell>
          <cell r="F177">
            <v>371.38</v>
          </cell>
        </row>
        <row r="343">
          <cell r="C343">
            <v>5958.92</v>
          </cell>
          <cell r="D343">
            <v>2708.6</v>
          </cell>
        </row>
        <row r="383">
          <cell r="C383">
            <v>69828.160000000003</v>
          </cell>
          <cell r="D383">
            <v>64209.72</v>
          </cell>
        </row>
        <row r="422">
          <cell r="C422">
            <v>0</v>
          </cell>
          <cell r="D422">
            <v>0</v>
          </cell>
        </row>
        <row r="424">
          <cell r="C424">
            <v>0</v>
          </cell>
        </row>
        <row r="425">
          <cell r="C425">
            <v>61510</v>
          </cell>
          <cell r="D425">
            <v>125475.7</v>
          </cell>
        </row>
        <row r="428">
          <cell r="C428">
            <v>4975.8500000000004</v>
          </cell>
          <cell r="D428">
            <v>7722.7</v>
          </cell>
        </row>
        <row r="474">
          <cell r="B474">
            <v>6965.3</v>
          </cell>
          <cell r="C474">
            <v>13784.95</v>
          </cell>
        </row>
        <row r="539">
          <cell r="E539">
            <v>26</v>
          </cell>
          <cell r="F539">
            <v>9</v>
          </cell>
        </row>
        <row r="546">
          <cell r="C546">
            <v>69774.11</v>
          </cell>
          <cell r="D546">
            <v>59270.1</v>
          </cell>
        </row>
        <row r="548">
          <cell r="C548">
            <v>224432.02</v>
          </cell>
          <cell r="D548">
            <v>256472.53</v>
          </cell>
        </row>
        <row r="551">
          <cell r="C551">
            <v>4889.6000000000004</v>
          </cell>
          <cell r="D551">
            <v>5001.78</v>
          </cell>
        </row>
        <row r="566">
          <cell r="E566">
            <v>0</v>
          </cell>
          <cell r="F566">
            <v>0</v>
          </cell>
        </row>
        <row r="568">
          <cell r="E568">
            <v>57319.39</v>
          </cell>
          <cell r="F568">
            <v>59270.82</v>
          </cell>
        </row>
        <row r="572">
          <cell r="E572">
            <v>860</v>
          </cell>
          <cell r="F572">
            <v>2195.63</v>
          </cell>
        </row>
        <row r="573">
          <cell r="E573">
            <v>351.62</v>
          </cell>
        </row>
        <row r="577">
          <cell r="E577">
            <v>2821.1</v>
          </cell>
          <cell r="F577">
            <v>1111.33</v>
          </cell>
        </row>
        <row r="590">
          <cell r="E590">
            <v>235.71</v>
          </cell>
          <cell r="F590">
            <v>363.16</v>
          </cell>
        </row>
        <row r="596">
          <cell r="E596">
            <v>152.1</v>
          </cell>
          <cell r="F596">
            <v>964.84</v>
          </cell>
        </row>
        <row r="605">
          <cell r="E605">
            <v>108.35</v>
          </cell>
          <cell r="F605">
            <v>1.89</v>
          </cell>
        </row>
        <row r="606">
          <cell r="E606">
            <v>14.56</v>
          </cell>
          <cell r="F606">
            <v>1067.74</v>
          </cell>
        </row>
        <row r="627">
          <cell r="E627">
            <v>0.18</v>
          </cell>
          <cell r="F627">
            <v>8.2200000000000006</v>
          </cell>
        </row>
        <row r="656">
          <cell r="D656">
            <v>886.46</v>
          </cell>
          <cell r="F656">
            <v>6812.97</v>
          </cell>
        </row>
        <row r="674">
          <cell r="F674">
            <v>8530</v>
          </cell>
        </row>
        <row r="683">
          <cell r="C683">
            <v>64</v>
          </cell>
          <cell r="D683">
            <v>60</v>
          </cell>
        </row>
      </sheetData>
      <sheetData sheetId="10">
        <row r="10">
          <cell r="D10">
            <v>8738340.5299999993</v>
          </cell>
          <cell r="E10">
            <v>13399.62</v>
          </cell>
          <cell r="G10">
            <v>1491425.61</v>
          </cell>
        </row>
        <row r="11">
          <cell r="B11">
            <v>0</v>
          </cell>
          <cell r="C11">
            <v>0</v>
          </cell>
          <cell r="D11">
            <v>597442.53</v>
          </cell>
          <cell r="E11">
            <v>106335.71</v>
          </cell>
          <cell r="F11">
            <v>0</v>
          </cell>
          <cell r="G11">
            <v>150839.74</v>
          </cell>
          <cell r="H11">
            <v>0</v>
          </cell>
        </row>
        <row r="12">
          <cell r="D12">
            <v>597442.53</v>
          </cell>
          <cell r="E12">
            <v>106335.71</v>
          </cell>
          <cell r="G12">
            <v>136595.34</v>
          </cell>
        </row>
        <row r="13">
          <cell r="G13">
            <v>14244.4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33609.54</v>
          </cell>
          <cell r="H15">
            <v>0</v>
          </cell>
        </row>
        <row r="16">
          <cell r="G16">
            <v>33609.54</v>
          </cell>
        </row>
        <row r="18">
          <cell r="B18">
            <v>0</v>
          </cell>
          <cell r="D18">
            <v>9335783.0599999987</v>
          </cell>
          <cell r="E18">
            <v>119735.33</v>
          </cell>
          <cell r="F18">
            <v>0</v>
          </cell>
          <cell r="G18">
            <v>1608655.81</v>
          </cell>
          <cell r="H18">
            <v>0</v>
          </cell>
        </row>
        <row r="20">
          <cell r="D20">
            <v>4542036.8</v>
          </cell>
          <cell r="E20">
            <v>9379.76</v>
          </cell>
          <cell r="G20">
            <v>1491425.61</v>
          </cell>
        </row>
        <row r="21">
          <cell r="B21">
            <v>0</v>
          </cell>
          <cell r="D21">
            <v>228415.88</v>
          </cell>
          <cell r="E21">
            <v>8965</v>
          </cell>
          <cell r="F21">
            <v>0</v>
          </cell>
          <cell r="G21">
            <v>97721.09</v>
          </cell>
          <cell r="H21">
            <v>0</v>
          </cell>
        </row>
        <row r="22">
          <cell r="D22">
            <v>228415.88</v>
          </cell>
          <cell r="E22">
            <v>8965</v>
          </cell>
          <cell r="G22">
            <v>8172.11</v>
          </cell>
        </row>
        <row r="23">
          <cell r="G23">
            <v>89548.98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33609.54</v>
          </cell>
          <cell r="H25">
            <v>0</v>
          </cell>
        </row>
        <row r="26">
          <cell r="G26">
            <v>33609.54</v>
          </cell>
        </row>
        <row r="28">
          <cell r="B28">
            <v>0</v>
          </cell>
          <cell r="D28">
            <v>4770452.68</v>
          </cell>
          <cell r="E28">
            <v>18344.760000000002</v>
          </cell>
          <cell r="F28">
            <v>0</v>
          </cell>
          <cell r="G28">
            <v>1555537.1600000001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4196303.7299999995</v>
          </cell>
          <cell r="E35">
            <v>4019.8600000000006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4565330.379999999</v>
          </cell>
          <cell r="E36">
            <v>101390.57</v>
          </cell>
          <cell r="F36">
            <v>0</v>
          </cell>
          <cell r="G36">
            <v>53118.649999999907</v>
          </cell>
          <cell r="H36">
            <v>0</v>
          </cell>
        </row>
        <row r="44">
          <cell r="C44">
            <v>0</v>
          </cell>
        </row>
        <row r="53">
          <cell r="C53">
            <v>0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331">
          <cell r="C331">
            <v>0</v>
          </cell>
        </row>
        <row r="342">
          <cell r="D342">
            <v>947.88</v>
          </cell>
        </row>
        <row r="383">
          <cell r="C383">
            <v>109542.08</v>
          </cell>
          <cell r="D383">
            <v>158141.89000000001</v>
          </cell>
        </row>
        <row r="422">
          <cell r="C422">
            <v>0</v>
          </cell>
          <cell r="D422">
            <v>0</v>
          </cell>
        </row>
        <row r="425">
          <cell r="C425">
            <v>68565</v>
          </cell>
          <cell r="D425">
            <v>61677</v>
          </cell>
        </row>
        <row r="428">
          <cell r="C428">
            <v>8704.32</v>
          </cell>
          <cell r="D428">
            <v>5576.88</v>
          </cell>
        </row>
        <row r="474">
          <cell r="B474">
            <v>22474.22</v>
          </cell>
          <cell r="C474">
            <v>400</v>
          </cell>
        </row>
        <row r="501">
          <cell r="F501">
            <v>114</v>
          </cell>
        </row>
        <row r="539">
          <cell r="E539">
            <v>529</v>
          </cell>
          <cell r="F539">
            <v>912</v>
          </cell>
        </row>
        <row r="546">
          <cell r="C546">
            <v>100874.81</v>
          </cell>
          <cell r="D546">
            <v>142324.56</v>
          </cell>
        </row>
        <row r="548">
          <cell r="C548">
            <v>54953.7</v>
          </cell>
          <cell r="D548">
            <v>183325.48</v>
          </cell>
        </row>
        <row r="551">
          <cell r="C551">
            <v>5163.5600000000004</v>
          </cell>
          <cell r="D551">
            <v>5740.39</v>
          </cell>
        </row>
        <row r="566">
          <cell r="E566">
            <v>0</v>
          </cell>
          <cell r="F566">
            <v>0</v>
          </cell>
        </row>
        <row r="568">
          <cell r="E568">
            <v>57364.97</v>
          </cell>
          <cell r="F568">
            <v>75188.740000000005</v>
          </cell>
        </row>
        <row r="572">
          <cell r="E572">
            <v>18362.169999999998</v>
          </cell>
          <cell r="F572">
            <v>65124.4</v>
          </cell>
        </row>
        <row r="577">
          <cell r="E577">
            <v>1637.96</v>
          </cell>
          <cell r="F577">
            <v>1696</v>
          </cell>
        </row>
        <row r="596">
          <cell r="F596">
            <v>1958.87</v>
          </cell>
        </row>
        <row r="606">
          <cell r="E606">
            <v>8.41</v>
          </cell>
          <cell r="F606">
            <v>0</v>
          </cell>
        </row>
        <row r="656">
          <cell r="F656">
            <v>8663.75</v>
          </cell>
        </row>
        <row r="674">
          <cell r="F674">
            <v>5730</v>
          </cell>
        </row>
        <row r="683">
          <cell r="C683">
            <v>108</v>
          </cell>
          <cell r="D683">
            <v>103</v>
          </cell>
        </row>
      </sheetData>
      <sheetData sheetId="11">
        <row r="10">
          <cell r="B10">
            <v>17050000</v>
          </cell>
          <cell r="D10">
            <v>1437228.79</v>
          </cell>
          <cell r="E10">
            <v>4000</v>
          </cell>
          <cell r="G10">
            <v>1833353.55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140963.53</v>
          </cell>
          <cell r="F11">
            <v>0</v>
          </cell>
          <cell r="G11">
            <v>62293.84</v>
          </cell>
          <cell r="H11">
            <v>0</v>
          </cell>
        </row>
        <row r="12">
          <cell r="G12">
            <v>62293.84</v>
          </cell>
        </row>
        <row r="13">
          <cell r="E13">
            <v>140963.53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268223.31</v>
          </cell>
          <cell r="H15">
            <v>0</v>
          </cell>
        </row>
        <row r="16">
          <cell r="G16">
            <v>114985.61</v>
          </cell>
        </row>
        <row r="17">
          <cell r="G17">
            <v>153237.70000000001</v>
          </cell>
        </row>
        <row r="18">
          <cell r="B18">
            <v>17050000</v>
          </cell>
          <cell r="D18">
            <v>1437228.79</v>
          </cell>
          <cell r="E18">
            <v>144963.53</v>
          </cell>
          <cell r="F18">
            <v>0</v>
          </cell>
          <cell r="G18">
            <v>1627424.08</v>
          </cell>
          <cell r="H18">
            <v>0</v>
          </cell>
        </row>
        <row r="20">
          <cell r="B20">
            <v>1188750</v>
          </cell>
          <cell r="D20">
            <v>646201.17000000004</v>
          </cell>
          <cell r="E20">
            <v>4000</v>
          </cell>
          <cell r="G20">
            <v>1800254.62</v>
          </cell>
        </row>
        <row r="21">
          <cell r="B21">
            <v>426250</v>
          </cell>
          <cell r="D21">
            <v>35930.720000000001</v>
          </cell>
          <cell r="E21">
            <v>130462.32</v>
          </cell>
          <cell r="F21">
            <v>0</v>
          </cell>
          <cell r="G21">
            <v>64068.479999999996</v>
          </cell>
          <cell r="H21">
            <v>0</v>
          </cell>
        </row>
        <row r="22">
          <cell r="B22">
            <v>426250</v>
          </cell>
          <cell r="D22">
            <v>35930.720000000001</v>
          </cell>
          <cell r="E22">
            <v>20075.8</v>
          </cell>
          <cell r="G22">
            <v>1774.64</v>
          </cell>
        </row>
        <row r="23">
          <cell r="E23">
            <v>110386.52</v>
          </cell>
          <cell r="G23">
            <v>62293.84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236899.44</v>
          </cell>
          <cell r="H25">
            <v>0</v>
          </cell>
        </row>
        <row r="26">
          <cell r="G26">
            <v>114238.75</v>
          </cell>
        </row>
        <row r="27">
          <cell r="G27">
            <v>122660.69</v>
          </cell>
        </row>
        <row r="28">
          <cell r="B28">
            <v>1615000</v>
          </cell>
          <cell r="D28">
            <v>682131.89</v>
          </cell>
          <cell r="E28">
            <v>134462.32</v>
          </cell>
          <cell r="F28">
            <v>0</v>
          </cell>
          <cell r="G28">
            <v>1627423.6600000001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15861250</v>
          </cell>
          <cell r="C35">
            <v>0</v>
          </cell>
          <cell r="D35">
            <v>791027.62</v>
          </cell>
          <cell r="E35">
            <v>0</v>
          </cell>
          <cell r="F35">
            <v>0</v>
          </cell>
          <cell r="G35">
            <v>33098.929999999935</v>
          </cell>
          <cell r="H35">
            <v>0</v>
          </cell>
        </row>
        <row r="36">
          <cell r="B36">
            <v>15435000</v>
          </cell>
          <cell r="C36">
            <v>0</v>
          </cell>
          <cell r="D36">
            <v>755096.9</v>
          </cell>
          <cell r="E36">
            <v>10501.209999999992</v>
          </cell>
          <cell r="F36">
            <v>0</v>
          </cell>
          <cell r="G36">
            <v>0.41999999992549419</v>
          </cell>
          <cell r="H36">
            <v>0</v>
          </cell>
        </row>
        <row r="44">
          <cell r="C44">
            <v>0</v>
          </cell>
        </row>
        <row r="53">
          <cell r="C53">
            <v>0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122">
          <cell r="B122">
            <v>15861250</v>
          </cell>
          <cell r="C122">
            <v>15435000</v>
          </cell>
        </row>
        <row r="177">
          <cell r="E177">
            <v>0</v>
          </cell>
        </row>
        <row r="346">
          <cell r="C346">
            <v>987.04</v>
          </cell>
          <cell r="D346">
            <v>0</v>
          </cell>
        </row>
        <row r="383">
          <cell r="C383">
            <v>112083.81</v>
          </cell>
          <cell r="D383">
            <v>162135.20000000001</v>
          </cell>
        </row>
        <row r="422">
          <cell r="C422">
            <v>0</v>
          </cell>
          <cell r="D422">
            <v>0</v>
          </cell>
        </row>
        <row r="425">
          <cell r="C425">
            <v>59261</v>
          </cell>
          <cell r="D425">
            <v>47853</v>
          </cell>
        </row>
        <row r="428">
          <cell r="C428">
            <v>168.23</v>
          </cell>
          <cell r="D428">
            <v>7646.12</v>
          </cell>
        </row>
        <row r="474">
          <cell r="B474">
            <v>9854.73</v>
          </cell>
          <cell r="C474">
            <v>5500</v>
          </cell>
        </row>
        <row r="539">
          <cell r="E539">
            <v>0</v>
          </cell>
          <cell r="F539">
            <v>26</v>
          </cell>
        </row>
        <row r="546">
          <cell r="C546">
            <v>12647</v>
          </cell>
          <cell r="D546">
            <v>28450.400000000001</v>
          </cell>
        </row>
        <row r="548">
          <cell r="C548">
            <v>58610.26</v>
          </cell>
          <cell r="D548">
            <v>178602.41</v>
          </cell>
        </row>
        <row r="551">
          <cell r="C551">
            <v>3826.19</v>
          </cell>
          <cell r="D551">
            <v>2814.06</v>
          </cell>
        </row>
        <row r="566">
          <cell r="E566">
            <v>0</v>
          </cell>
          <cell r="F566">
            <v>0</v>
          </cell>
        </row>
        <row r="568">
          <cell r="E568">
            <v>46531.1</v>
          </cell>
          <cell r="F568">
            <v>15356.62</v>
          </cell>
        </row>
        <row r="572">
          <cell r="E572">
            <v>2789.85</v>
          </cell>
          <cell r="F572">
            <v>1147</v>
          </cell>
        </row>
        <row r="577">
          <cell r="E577">
            <v>2656.1</v>
          </cell>
          <cell r="F577">
            <v>1043</v>
          </cell>
        </row>
        <row r="590">
          <cell r="E590">
            <v>0</v>
          </cell>
        </row>
        <row r="605">
          <cell r="E605">
            <v>488.58</v>
          </cell>
        </row>
        <row r="606">
          <cell r="E606">
            <v>3103.65</v>
          </cell>
        </row>
        <row r="610">
          <cell r="E610">
            <v>100.45</v>
          </cell>
        </row>
        <row r="627">
          <cell r="E627">
            <v>0</v>
          </cell>
        </row>
        <row r="656">
          <cell r="F656">
            <v>1477.45</v>
          </cell>
        </row>
        <row r="674">
          <cell r="F674">
            <v>2960</v>
          </cell>
        </row>
        <row r="683">
          <cell r="C683">
            <v>70</v>
          </cell>
          <cell r="D683">
            <v>67</v>
          </cell>
        </row>
      </sheetData>
      <sheetData sheetId="12">
        <row r="10">
          <cell r="D10">
            <v>7029545.46</v>
          </cell>
          <cell r="E10">
            <v>143454.54999999999</v>
          </cell>
          <cell r="G10">
            <v>964157.78</v>
          </cell>
        </row>
        <row r="11">
          <cell r="B11">
            <v>0</v>
          </cell>
          <cell r="E11">
            <v>130845.81</v>
          </cell>
          <cell r="F11">
            <v>0</v>
          </cell>
          <cell r="G11">
            <v>129392.62</v>
          </cell>
          <cell r="H11">
            <v>0</v>
          </cell>
        </row>
        <row r="12">
          <cell r="G12">
            <v>129392.62</v>
          </cell>
        </row>
        <row r="13">
          <cell r="E13">
            <v>130845.81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130845.81</v>
          </cell>
          <cell r="H15">
            <v>0</v>
          </cell>
        </row>
        <row r="17">
          <cell r="G17">
            <v>130845.81</v>
          </cell>
        </row>
        <row r="18">
          <cell r="B18">
            <v>0</v>
          </cell>
          <cell r="D18">
            <v>7029545.46</v>
          </cell>
          <cell r="E18">
            <v>274300.36</v>
          </cell>
          <cell r="F18">
            <v>0</v>
          </cell>
          <cell r="G18">
            <v>962704.58999999985</v>
          </cell>
          <cell r="H18">
            <v>0</v>
          </cell>
        </row>
        <row r="20">
          <cell r="D20">
            <v>2271334.81</v>
          </cell>
          <cell r="E20">
            <v>85431.19</v>
          </cell>
          <cell r="G20">
            <v>945291.2</v>
          </cell>
        </row>
        <row r="21">
          <cell r="B21">
            <v>0</v>
          </cell>
          <cell r="D21">
            <v>176100.91</v>
          </cell>
          <cell r="E21">
            <v>140124.65</v>
          </cell>
          <cell r="F21">
            <v>0</v>
          </cell>
          <cell r="G21">
            <v>129392.62</v>
          </cell>
          <cell r="H21">
            <v>0</v>
          </cell>
        </row>
        <row r="22">
          <cell r="D22">
            <v>176100.91</v>
          </cell>
          <cell r="E22">
            <v>28145.42</v>
          </cell>
        </row>
        <row r="23">
          <cell r="E23">
            <v>111979.23</v>
          </cell>
          <cell r="G23">
            <v>129392.62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111979.23</v>
          </cell>
          <cell r="H25">
            <v>0</v>
          </cell>
        </row>
        <row r="27">
          <cell r="G27">
            <v>111979.23</v>
          </cell>
        </row>
        <row r="28">
          <cell r="B28">
            <v>0</v>
          </cell>
          <cell r="D28">
            <v>2447435.7200000002</v>
          </cell>
          <cell r="E28">
            <v>225555.84</v>
          </cell>
          <cell r="F28">
            <v>0</v>
          </cell>
          <cell r="G28">
            <v>962704.58999999985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4758210.6500000004</v>
          </cell>
          <cell r="E35">
            <v>58023.359999999986</v>
          </cell>
          <cell r="F35">
            <v>0</v>
          </cell>
          <cell r="G35">
            <v>18866.580000000075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4582109.74</v>
          </cell>
          <cell r="E36">
            <v>48744.51999999999</v>
          </cell>
          <cell r="F36">
            <v>0</v>
          </cell>
          <cell r="G36">
            <v>0</v>
          </cell>
          <cell r="H36">
            <v>0</v>
          </cell>
        </row>
        <row r="44">
          <cell r="C44">
            <v>1734.74</v>
          </cell>
        </row>
        <row r="46">
          <cell r="C46">
            <v>1823</v>
          </cell>
        </row>
        <row r="53">
          <cell r="C53">
            <v>1734.74</v>
          </cell>
        </row>
        <row r="56">
          <cell r="C56">
            <v>1823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342">
          <cell r="C342">
            <v>1087.81</v>
          </cell>
          <cell r="D342">
            <v>0</v>
          </cell>
        </row>
        <row r="383">
          <cell r="C383">
            <v>113371.66</v>
          </cell>
          <cell r="D383">
            <v>168685.66</v>
          </cell>
        </row>
        <row r="422">
          <cell r="C422">
            <v>0</v>
          </cell>
          <cell r="D422">
            <v>0</v>
          </cell>
        </row>
        <row r="428">
          <cell r="C428">
            <v>11.58</v>
          </cell>
          <cell r="D428">
            <v>5572.29</v>
          </cell>
        </row>
        <row r="474">
          <cell r="B474">
            <v>62937.16</v>
          </cell>
          <cell r="C474">
            <v>7069.15</v>
          </cell>
        </row>
        <row r="539">
          <cell r="E539">
            <v>81</v>
          </cell>
          <cell r="F539">
            <v>167</v>
          </cell>
        </row>
        <row r="546">
          <cell r="C546">
            <v>38877.72</v>
          </cell>
          <cell r="D546">
            <v>31171.14</v>
          </cell>
        </row>
        <row r="548">
          <cell r="C548">
            <v>120638.29</v>
          </cell>
          <cell r="D548">
            <v>272508.15000000002</v>
          </cell>
        </row>
        <row r="551">
          <cell r="C551">
            <v>11544.59</v>
          </cell>
          <cell r="D551">
            <v>12815.02</v>
          </cell>
        </row>
        <row r="553">
          <cell r="C553">
            <v>221.4</v>
          </cell>
        </row>
        <row r="566">
          <cell r="E566">
            <v>0</v>
          </cell>
          <cell r="F566">
            <v>0</v>
          </cell>
        </row>
        <row r="568">
          <cell r="E568">
            <v>50764.54</v>
          </cell>
          <cell r="F568">
            <v>61924.800000000003</v>
          </cell>
        </row>
        <row r="572">
          <cell r="E572">
            <v>52005</v>
          </cell>
          <cell r="F572">
            <v>160245.72</v>
          </cell>
        </row>
        <row r="577">
          <cell r="E577">
            <v>1557.21</v>
          </cell>
          <cell r="F577">
            <v>1096.3399999999999</v>
          </cell>
        </row>
        <row r="596">
          <cell r="E596">
            <v>92.69</v>
          </cell>
          <cell r="F596">
            <v>722.45</v>
          </cell>
        </row>
        <row r="605">
          <cell r="E605">
            <v>0.31</v>
          </cell>
          <cell r="F605">
            <v>3.13</v>
          </cell>
        </row>
        <row r="606">
          <cell r="E606">
            <v>35.24</v>
          </cell>
        </row>
        <row r="656">
          <cell r="F656">
            <v>6756.83</v>
          </cell>
        </row>
        <row r="674">
          <cell r="F674">
            <v>20455</v>
          </cell>
        </row>
        <row r="683">
          <cell r="C683">
            <v>60</v>
          </cell>
          <cell r="D683">
            <v>62</v>
          </cell>
        </row>
      </sheetData>
      <sheetData sheetId="13">
        <row r="10">
          <cell r="D10">
            <v>17256880.120000001</v>
          </cell>
          <cell r="G10">
            <v>1727362.53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148644.14000000001</v>
          </cell>
          <cell r="H11">
            <v>0</v>
          </cell>
        </row>
        <row r="13">
          <cell r="G13">
            <v>148644.14000000001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</row>
        <row r="18">
          <cell r="B18">
            <v>0</v>
          </cell>
          <cell r="D18">
            <v>17256880.120000001</v>
          </cell>
          <cell r="E18">
            <v>0</v>
          </cell>
          <cell r="F18">
            <v>0</v>
          </cell>
          <cell r="G18">
            <v>1876006.67</v>
          </cell>
          <cell r="H18">
            <v>0</v>
          </cell>
        </row>
        <row r="20">
          <cell r="D20">
            <v>3761961.17</v>
          </cell>
          <cell r="G20">
            <v>1512846.66</v>
          </cell>
        </row>
        <row r="21">
          <cell r="B21">
            <v>0</v>
          </cell>
          <cell r="D21">
            <v>430412.79999999999</v>
          </cell>
          <cell r="E21">
            <v>0</v>
          </cell>
          <cell r="F21">
            <v>0</v>
          </cell>
          <cell r="G21">
            <v>203733.34000000003</v>
          </cell>
          <cell r="H21">
            <v>0</v>
          </cell>
        </row>
        <row r="22">
          <cell r="D22">
            <v>430412.79999999999</v>
          </cell>
          <cell r="G22">
            <v>55089.2</v>
          </cell>
        </row>
        <row r="23">
          <cell r="G23">
            <v>148644.14000000001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8">
          <cell r="B28">
            <v>0</v>
          </cell>
          <cell r="D28">
            <v>4192373.9699999997</v>
          </cell>
          <cell r="E28">
            <v>0</v>
          </cell>
          <cell r="F28">
            <v>0</v>
          </cell>
          <cell r="G28">
            <v>1716580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13494918.950000001</v>
          </cell>
          <cell r="E35">
            <v>0</v>
          </cell>
          <cell r="F35">
            <v>0</v>
          </cell>
          <cell r="G35">
            <v>214515.87000000011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13064506.150000002</v>
          </cell>
          <cell r="E36">
            <v>0</v>
          </cell>
          <cell r="F36">
            <v>0</v>
          </cell>
          <cell r="G36">
            <v>159426.66999999993</v>
          </cell>
          <cell r="H36">
            <v>0</v>
          </cell>
        </row>
        <row r="44">
          <cell r="C44">
            <v>0</v>
          </cell>
        </row>
        <row r="53">
          <cell r="C53">
            <v>0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177">
          <cell r="F177">
            <v>1727.69</v>
          </cell>
        </row>
        <row r="383">
          <cell r="D383">
            <v>106641.31</v>
          </cell>
        </row>
        <row r="422">
          <cell r="C422">
            <v>0</v>
          </cell>
          <cell r="D422">
            <v>0</v>
          </cell>
        </row>
        <row r="425">
          <cell r="C425">
            <v>64291</v>
          </cell>
          <cell r="D425">
            <v>56317</v>
          </cell>
        </row>
        <row r="428">
          <cell r="C428">
            <v>21039</v>
          </cell>
          <cell r="D428">
            <v>8562.57</v>
          </cell>
        </row>
        <row r="474">
          <cell r="B474">
            <v>6000</v>
          </cell>
          <cell r="C474">
            <v>14199</v>
          </cell>
        </row>
        <row r="539">
          <cell r="E539">
            <v>583</v>
          </cell>
          <cell r="F539">
            <v>648</v>
          </cell>
        </row>
        <row r="546">
          <cell r="C546">
            <v>194556.25</v>
          </cell>
          <cell r="D546">
            <v>215271.34</v>
          </cell>
        </row>
        <row r="548">
          <cell r="C548">
            <v>1059847.52</v>
          </cell>
          <cell r="D548">
            <v>1301115.3899999999</v>
          </cell>
        </row>
        <row r="551">
          <cell r="C551">
            <v>6265.53</v>
          </cell>
          <cell r="D551">
            <v>6790.51</v>
          </cell>
        </row>
        <row r="566">
          <cell r="E566">
            <v>0</v>
          </cell>
          <cell r="F566">
            <v>0</v>
          </cell>
        </row>
        <row r="568">
          <cell r="E568">
            <v>253409.31</v>
          </cell>
          <cell r="F568">
            <v>384011.73</v>
          </cell>
        </row>
        <row r="577">
          <cell r="E577">
            <v>1343</v>
          </cell>
          <cell r="F577">
            <v>2917.48</v>
          </cell>
        </row>
        <row r="590">
          <cell r="F590">
            <v>1560.39</v>
          </cell>
        </row>
        <row r="605">
          <cell r="F605">
            <v>301.64999999999998</v>
          </cell>
        </row>
        <row r="606">
          <cell r="E606">
            <v>18.22</v>
          </cell>
        </row>
        <row r="627">
          <cell r="F627">
            <v>167.3</v>
          </cell>
        </row>
        <row r="656">
          <cell r="F656">
            <v>21009.200000000001</v>
          </cell>
        </row>
        <row r="683">
          <cell r="C683">
            <v>104</v>
          </cell>
          <cell r="D683">
            <v>97</v>
          </cell>
        </row>
      </sheetData>
      <sheetData sheetId="14">
        <row r="10">
          <cell r="D10">
            <v>1211080.18</v>
          </cell>
          <cell r="E10">
            <v>135133.49</v>
          </cell>
          <cell r="G10">
            <v>1077248.72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31782.639999999999</v>
          </cell>
          <cell r="F11">
            <v>0</v>
          </cell>
          <cell r="G11">
            <v>105832.73</v>
          </cell>
          <cell r="H11">
            <v>0</v>
          </cell>
        </row>
        <row r="12">
          <cell r="G12">
            <v>105832.73</v>
          </cell>
        </row>
        <row r="13">
          <cell r="E13">
            <v>31782.639999999999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44336.42</v>
          </cell>
          <cell r="F15">
            <v>0</v>
          </cell>
          <cell r="G15">
            <v>283697.57</v>
          </cell>
          <cell r="H15">
            <v>0</v>
          </cell>
        </row>
        <row r="16">
          <cell r="E16">
            <v>44336.42</v>
          </cell>
          <cell r="G16">
            <v>251914.93</v>
          </cell>
        </row>
        <row r="17">
          <cell r="G17">
            <v>31782.639999999999</v>
          </cell>
        </row>
        <row r="18">
          <cell r="B18">
            <v>0</v>
          </cell>
          <cell r="D18">
            <v>1211080.18</v>
          </cell>
          <cell r="E18">
            <v>122579.71</v>
          </cell>
          <cell r="F18">
            <v>0</v>
          </cell>
          <cell r="G18">
            <v>899383.87999999989</v>
          </cell>
          <cell r="H18">
            <v>0</v>
          </cell>
        </row>
        <row r="20">
          <cell r="D20">
            <v>1048926.0900000001</v>
          </cell>
          <cell r="E20">
            <v>98338.87</v>
          </cell>
          <cell r="G20">
            <v>1071665.83</v>
          </cell>
        </row>
        <row r="21">
          <cell r="B21">
            <v>0</v>
          </cell>
          <cell r="D21">
            <v>9474.67</v>
          </cell>
          <cell r="E21">
            <v>36634.68</v>
          </cell>
          <cell r="F21">
            <v>0</v>
          </cell>
          <cell r="G21">
            <v>108638.98</v>
          </cell>
          <cell r="H21">
            <v>0</v>
          </cell>
        </row>
        <row r="22">
          <cell r="D22">
            <v>9474.67</v>
          </cell>
          <cell r="E22">
            <v>7628.68</v>
          </cell>
          <cell r="G22">
            <v>2806.25</v>
          </cell>
        </row>
        <row r="23">
          <cell r="E23">
            <v>29006</v>
          </cell>
          <cell r="G23">
            <v>105832.73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44336.42</v>
          </cell>
          <cell r="F25">
            <v>0</v>
          </cell>
          <cell r="G25">
            <v>280920.93</v>
          </cell>
          <cell r="H25">
            <v>0</v>
          </cell>
        </row>
        <row r="26">
          <cell r="E26">
            <v>44336.42</v>
          </cell>
          <cell r="G26">
            <v>251914.93</v>
          </cell>
        </row>
        <row r="27">
          <cell r="G27">
            <v>29006</v>
          </cell>
        </row>
        <row r="28">
          <cell r="B28">
            <v>0</v>
          </cell>
          <cell r="D28">
            <v>1058400.76</v>
          </cell>
          <cell r="E28">
            <v>90637.12999999999</v>
          </cell>
          <cell r="F28">
            <v>0</v>
          </cell>
          <cell r="G28">
            <v>899383.88000000012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162154.08999999985</v>
          </cell>
          <cell r="E35">
            <v>36794.619999999995</v>
          </cell>
          <cell r="F35">
            <v>0</v>
          </cell>
          <cell r="G35">
            <v>5582.8899999998976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152679.41999999993</v>
          </cell>
          <cell r="E36">
            <v>31942.580000000016</v>
          </cell>
          <cell r="F36">
            <v>0</v>
          </cell>
          <cell r="G36">
            <v>-2.3283064365386963E-10</v>
          </cell>
          <cell r="H36">
            <v>0</v>
          </cell>
        </row>
        <row r="44">
          <cell r="C44">
            <v>0</v>
          </cell>
        </row>
        <row r="53">
          <cell r="C53">
            <v>0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177">
          <cell r="F177">
            <v>29842.61</v>
          </cell>
        </row>
        <row r="348">
          <cell r="C348">
            <v>0</v>
          </cell>
        </row>
        <row r="383">
          <cell r="C383">
            <v>69106.36</v>
          </cell>
          <cell r="D383">
            <v>117336.83</v>
          </cell>
        </row>
        <row r="422">
          <cell r="C422">
            <v>0</v>
          </cell>
          <cell r="D422">
            <v>0</v>
          </cell>
        </row>
        <row r="428">
          <cell r="C428">
            <v>25223.39</v>
          </cell>
          <cell r="D428">
            <v>28817.94</v>
          </cell>
        </row>
        <row r="474">
          <cell r="B474">
            <v>11925.79</v>
          </cell>
          <cell r="C474">
            <v>26999.42</v>
          </cell>
        </row>
        <row r="539">
          <cell r="E539">
            <v>187</v>
          </cell>
          <cell r="F539">
            <v>106</v>
          </cell>
        </row>
        <row r="546">
          <cell r="C546">
            <v>81837.759999999995</v>
          </cell>
          <cell r="D546">
            <v>92405.25</v>
          </cell>
        </row>
        <row r="548">
          <cell r="C548">
            <v>102711.51</v>
          </cell>
          <cell r="D548">
            <v>144815.07999999999</v>
          </cell>
        </row>
        <row r="551">
          <cell r="C551">
            <v>4265.8100000000004</v>
          </cell>
          <cell r="D551">
            <v>4651.4399999999996</v>
          </cell>
        </row>
        <row r="566">
          <cell r="E566">
            <v>0</v>
          </cell>
          <cell r="F566">
            <v>0</v>
          </cell>
        </row>
        <row r="568">
          <cell r="E568">
            <v>117100.53</v>
          </cell>
          <cell r="F568">
            <v>164466.92000000001</v>
          </cell>
        </row>
        <row r="572">
          <cell r="F572">
            <v>7050</v>
          </cell>
        </row>
        <row r="577">
          <cell r="E577">
            <v>7254.59</v>
          </cell>
          <cell r="F577">
            <v>12652.93</v>
          </cell>
        </row>
        <row r="590">
          <cell r="F590">
            <v>28636.16</v>
          </cell>
        </row>
        <row r="596">
          <cell r="F596">
            <v>188</v>
          </cell>
        </row>
        <row r="605">
          <cell r="E605">
            <v>206.59</v>
          </cell>
          <cell r="F605">
            <v>1441.81</v>
          </cell>
        </row>
        <row r="606">
          <cell r="E606">
            <v>9.31</v>
          </cell>
        </row>
        <row r="627">
          <cell r="F627">
            <v>1206.45</v>
          </cell>
        </row>
        <row r="656">
          <cell r="F656">
            <v>8293.27</v>
          </cell>
        </row>
        <row r="674">
          <cell r="F674">
            <v>3564</v>
          </cell>
        </row>
        <row r="683">
          <cell r="C683">
            <v>69</v>
          </cell>
          <cell r="D683">
            <v>66</v>
          </cell>
        </row>
      </sheetData>
      <sheetData sheetId="15">
        <row r="10">
          <cell r="D10">
            <v>29796889.07</v>
          </cell>
          <cell r="E10">
            <v>58075.94</v>
          </cell>
          <cell r="F10">
            <v>11100</v>
          </cell>
          <cell r="G10">
            <v>1248923.2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4024.78</v>
          </cell>
          <cell r="F11">
            <v>0</v>
          </cell>
          <cell r="G11">
            <v>113170.79</v>
          </cell>
          <cell r="H11">
            <v>0</v>
          </cell>
        </row>
        <row r="12">
          <cell r="G12">
            <v>113170.79</v>
          </cell>
        </row>
        <row r="13">
          <cell r="E13">
            <v>4024.78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24127.94</v>
          </cell>
          <cell r="F15">
            <v>0</v>
          </cell>
          <cell r="G15">
            <v>117696.14</v>
          </cell>
          <cell r="H15">
            <v>0</v>
          </cell>
        </row>
        <row r="16">
          <cell r="E16">
            <v>24127.94</v>
          </cell>
          <cell r="G16">
            <v>113671.36</v>
          </cell>
        </row>
        <row r="17">
          <cell r="G17">
            <v>4024.78</v>
          </cell>
        </row>
        <row r="18">
          <cell r="B18">
            <v>0</v>
          </cell>
          <cell r="D18">
            <v>29796889.07</v>
          </cell>
          <cell r="E18">
            <v>37972.78</v>
          </cell>
          <cell r="F18">
            <v>11100</v>
          </cell>
          <cell r="G18">
            <v>1244397.8500000001</v>
          </cell>
          <cell r="H18">
            <v>0</v>
          </cell>
        </row>
        <row r="20">
          <cell r="D20">
            <v>6245283.2699999996</v>
          </cell>
          <cell r="E20">
            <v>54681.06</v>
          </cell>
          <cell r="F20">
            <v>11100</v>
          </cell>
          <cell r="G20">
            <v>1248923.2</v>
          </cell>
        </row>
        <row r="21">
          <cell r="B21">
            <v>0</v>
          </cell>
          <cell r="D21">
            <v>744922.23</v>
          </cell>
          <cell r="E21">
            <v>7419.66</v>
          </cell>
          <cell r="F21">
            <v>0</v>
          </cell>
          <cell r="G21">
            <v>113170.79</v>
          </cell>
          <cell r="H21">
            <v>0</v>
          </cell>
        </row>
        <row r="22">
          <cell r="D22">
            <v>740897.45</v>
          </cell>
          <cell r="E22">
            <v>7419.66</v>
          </cell>
        </row>
        <row r="23">
          <cell r="D23">
            <v>4024.78</v>
          </cell>
          <cell r="G23">
            <v>113170.79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24127.94</v>
          </cell>
          <cell r="F25">
            <v>0</v>
          </cell>
          <cell r="G25">
            <v>117696.14</v>
          </cell>
          <cell r="H25">
            <v>0</v>
          </cell>
        </row>
        <row r="26">
          <cell r="E26">
            <v>24127.94</v>
          </cell>
          <cell r="G26">
            <v>113671.36</v>
          </cell>
        </row>
        <row r="27">
          <cell r="G27">
            <v>4024.78</v>
          </cell>
        </row>
        <row r="28">
          <cell r="B28">
            <v>0</v>
          </cell>
          <cell r="D28">
            <v>6990205.5</v>
          </cell>
          <cell r="E28">
            <v>37972.78</v>
          </cell>
          <cell r="F28">
            <v>11100</v>
          </cell>
          <cell r="G28">
            <v>1244397.8500000001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23551605.800000001</v>
          </cell>
          <cell r="E35">
            <v>3394.8800000000047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22806683.57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44">
          <cell r="C44">
            <v>0</v>
          </cell>
        </row>
        <row r="53">
          <cell r="C53">
            <v>0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135">
          <cell r="C135">
            <v>92911.24</v>
          </cell>
          <cell r="D135">
            <v>93895.24</v>
          </cell>
        </row>
        <row r="383">
          <cell r="C383">
            <v>136409.97</v>
          </cell>
          <cell r="D383">
            <v>95886.29</v>
          </cell>
        </row>
        <row r="422">
          <cell r="C422">
            <v>0</v>
          </cell>
          <cell r="D422">
            <v>0</v>
          </cell>
        </row>
        <row r="425">
          <cell r="C425">
            <v>31560</v>
          </cell>
          <cell r="D425">
            <v>40658</v>
          </cell>
        </row>
        <row r="426">
          <cell r="C426">
            <v>0</v>
          </cell>
        </row>
        <row r="428">
          <cell r="C428">
            <v>15259.46</v>
          </cell>
          <cell r="D428">
            <v>14020.98</v>
          </cell>
        </row>
        <row r="474">
          <cell r="B474">
            <v>65455.16</v>
          </cell>
          <cell r="C474">
            <v>398.68</v>
          </cell>
        </row>
        <row r="539">
          <cell r="E539">
            <v>468</v>
          </cell>
          <cell r="F539">
            <v>796</v>
          </cell>
        </row>
        <row r="546">
          <cell r="C546">
            <v>121022.54</v>
          </cell>
          <cell r="D546">
            <v>133400.71</v>
          </cell>
        </row>
        <row r="548">
          <cell r="C548">
            <v>322251.39</v>
          </cell>
          <cell r="D548">
            <v>372760</v>
          </cell>
        </row>
        <row r="551">
          <cell r="C551">
            <v>6054.7</v>
          </cell>
          <cell r="D551">
            <v>6773.72</v>
          </cell>
        </row>
        <row r="553">
          <cell r="C553">
            <v>0</v>
          </cell>
          <cell r="D553">
            <v>799.5</v>
          </cell>
        </row>
        <row r="566">
          <cell r="E566">
            <v>0</v>
          </cell>
          <cell r="F566">
            <v>0</v>
          </cell>
        </row>
        <row r="568">
          <cell r="E568">
            <v>60712.69</v>
          </cell>
          <cell r="F568">
            <v>69137.58</v>
          </cell>
        </row>
        <row r="572">
          <cell r="E572">
            <v>2991.2</v>
          </cell>
          <cell r="F572">
            <v>1296.2</v>
          </cell>
        </row>
        <row r="577">
          <cell r="E577">
            <v>1845.55</v>
          </cell>
          <cell r="F577">
            <v>1265</v>
          </cell>
        </row>
        <row r="596">
          <cell r="F596">
            <v>0.04</v>
          </cell>
        </row>
        <row r="605">
          <cell r="E605">
            <v>32.35</v>
          </cell>
          <cell r="F605">
            <v>2.04</v>
          </cell>
        </row>
        <row r="606">
          <cell r="E606">
            <v>9.6</v>
          </cell>
        </row>
        <row r="656">
          <cell r="D656">
            <v>1950.22</v>
          </cell>
          <cell r="F656">
            <v>18428.61</v>
          </cell>
        </row>
        <row r="674">
          <cell r="D674">
            <v>900</v>
          </cell>
          <cell r="F674">
            <v>5190</v>
          </cell>
        </row>
        <row r="683">
          <cell r="C683">
            <v>83</v>
          </cell>
          <cell r="D683">
            <v>90</v>
          </cell>
        </row>
      </sheetData>
      <sheetData sheetId="16">
        <row r="10">
          <cell r="D10">
            <v>3942489.37</v>
          </cell>
          <cell r="E10">
            <v>86641</v>
          </cell>
          <cell r="G10">
            <v>240324.96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8634.6</v>
          </cell>
          <cell r="F11">
            <v>0</v>
          </cell>
          <cell r="G11">
            <v>117372.89</v>
          </cell>
          <cell r="H11">
            <v>0</v>
          </cell>
        </row>
        <row r="12">
          <cell r="G12">
            <v>115411.04</v>
          </cell>
        </row>
        <row r="13">
          <cell r="E13">
            <v>8634.6</v>
          </cell>
          <cell r="G13">
            <v>1961.85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8634.6</v>
          </cell>
          <cell r="H15">
            <v>0</v>
          </cell>
        </row>
        <row r="17">
          <cell r="G17">
            <v>8634.6</v>
          </cell>
        </row>
        <row r="18">
          <cell r="B18">
            <v>0</v>
          </cell>
          <cell r="D18">
            <v>3942489.37</v>
          </cell>
          <cell r="E18">
            <v>95275.6</v>
          </cell>
          <cell r="F18">
            <v>0</v>
          </cell>
          <cell r="G18">
            <v>349063.25</v>
          </cell>
          <cell r="H18">
            <v>0</v>
          </cell>
        </row>
        <row r="20">
          <cell r="D20">
            <v>910096.99</v>
          </cell>
          <cell r="E20">
            <v>86641</v>
          </cell>
          <cell r="G20">
            <v>238741.95</v>
          </cell>
        </row>
        <row r="21">
          <cell r="B21">
            <v>0</v>
          </cell>
          <cell r="D21">
            <v>98562.240000000005</v>
          </cell>
          <cell r="E21">
            <v>8634.6</v>
          </cell>
          <cell r="F21">
            <v>0</v>
          </cell>
          <cell r="G21">
            <v>117372.89</v>
          </cell>
          <cell r="H21">
            <v>0</v>
          </cell>
        </row>
        <row r="22">
          <cell r="D22">
            <v>98562.240000000005</v>
          </cell>
          <cell r="E22">
            <v>1583.01</v>
          </cell>
        </row>
        <row r="23">
          <cell r="E23">
            <v>7051.59</v>
          </cell>
          <cell r="G23">
            <v>117372.89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7051.59</v>
          </cell>
          <cell r="H25">
            <v>0</v>
          </cell>
        </row>
        <row r="27">
          <cell r="G27">
            <v>7051.59</v>
          </cell>
        </row>
        <row r="28">
          <cell r="B28">
            <v>0</v>
          </cell>
          <cell r="D28">
            <v>1008659.23</v>
          </cell>
          <cell r="E28">
            <v>95275.6</v>
          </cell>
          <cell r="F28">
            <v>0</v>
          </cell>
          <cell r="G28">
            <v>349063.25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3032392.38</v>
          </cell>
          <cell r="E35">
            <v>0</v>
          </cell>
          <cell r="F35">
            <v>0</v>
          </cell>
          <cell r="G35">
            <v>1583.0099999999802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2933830.14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44">
          <cell r="C44">
            <v>0</v>
          </cell>
        </row>
        <row r="53">
          <cell r="C53">
            <v>0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342">
          <cell r="C342">
            <v>198.24</v>
          </cell>
          <cell r="D342">
            <v>50.85</v>
          </cell>
        </row>
        <row r="383">
          <cell r="C383">
            <v>92702.51</v>
          </cell>
          <cell r="D383">
            <v>128094.15</v>
          </cell>
        </row>
        <row r="419">
          <cell r="C419">
            <v>59.12</v>
          </cell>
          <cell r="D419">
            <v>0</v>
          </cell>
        </row>
        <row r="422">
          <cell r="C422">
            <v>0</v>
          </cell>
          <cell r="D422">
            <v>0</v>
          </cell>
        </row>
        <row r="425">
          <cell r="C425">
            <v>8175</v>
          </cell>
          <cell r="D425">
            <v>20310</v>
          </cell>
        </row>
        <row r="428">
          <cell r="C428">
            <v>5365.1</v>
          </cell>
          <cell r="D428">
            <v>4820.29</v>
          </cell>
        </row>
        <row r="474">
          <cell r="B474">
            <v>15000</v>
          </cell>
          <cell r="C474">
            <v>951.87</v>
          </cell>
        </row>
        <row r="539">
          <cell r="E539">
            <v>274</v>
          </cell>
          <cell r="F539">
            <v>370</v>
          </cell>
        </row>
        <row r="546">
          <cell r="C546">
            <v>70142</v>
          </cell>
          <cell r="D546">
            <v>96183.4</v>
          </cell>
        </row>
        <row r="548">
          <cell r="C548">
            <v>63114.6</v>
          </cell>
          <cell r="D548">
            <v>69440.78</v>
          </cell>
        </row>
        <row r="551">
          <cell r="C551">
            <v>3304.86</v>
          </cell>
          <cell r="D551">
            <v>3698.44</v>
          </cell>
        </row>
        <row r="553">
          <cell r="D553">
            <v>3690</v>
          </cell>
        </row>
        <row r="566">
          <cell r="E566">
            <v>0</v>
          </cell>
          <cell r="F566">
            <v>0</v>
          </cell>
        </row>
        <row r="568">
          <cell r="E568">
            <v>20101.62</v>
          </cell>
          <cell r="F568">
            <v>37456.339999999997</v>
          </cell>
        </row>
        <row r="572">
          <cell r="E572">
            <v>3274.65</v>
          </cell>
          <cell r="F572">
            <v>3786.95</v>
          </cell>
        </row>
        <row r="577">
          <cell r="E577">
            <v>911.09</v>
          </cell>
          <cell r="F577">
            <v>1770.99</v>
          </cell>
        </row>
        <row r="605">
          <cell r="E605">
            <v>2.23</v>
          </cell>
          <cell r="F605">
            <v>0</v>
          </cell>
        </row>
        <row r="606">
          <cell r="E606">
            <v>4.3600000000000003</v>
          </cell>
          <cell r="F606">
            <v>30.17</v>
          </cell>
        </row>
        <row r="656">
          <cell r="F656">
            <v>5200.6099999999997</v>
          </cell>
        </row>
        <row r="674">
          <cell r="F674">
            <v>319</v>
          </cell>
        </row>
        <row r="683">
          <cell r="C683">
            <v>58</v>
          </cell>
          <cell r="D683">
            <v>56</v>
          </cell>
        </row>
      </sheetData>
      <sheetData sheetId="17">
        <row r="10">
          <cell r="D10">
            <v>29914613.170000002</v>
          </cell>
          <cell r="E10">
            <v>171054</v>
          </cell>
          <cell r="G10">
            <v>1620946.33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225306.28</v>
          </cell>
          <cell r="F11">
            <v>0</v>
          </cell>
          <cell r="G11">
            <v>165068.68</v>
          </cell>
          <cell r="H11">
            <v>0</v>
          </cell>
        </row>
        <row r="12">
          <cell r="G12">
            <v>165068.68</v>
          </cell>
        </row>
        <row r="13">
          <cell r="E13">
            <v>225306.28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82998</v>
          </cell>
          <cell r="F15">
            <v>0</v>
          </cell>
          <cell r="G15">
            <v>142308.28</v>
          </cell>
          <cell r="H15">
            <v>0</v>
          </cell>
        </row>
        <row r="17">
          <cell r="E17">
            <v>82998</v>
          </cell>
          <cell r="G17">
            <v>142308.28</v>
          </cell>
        </row>
        <row r="18">
          <cell r="B18">
            <v>0</v>
          </cell>
          <cell r="D18">
            <v>29914613.170000002</v>
          </cell>
          <cell r="E18">
            <v>313362.28000000003</v>
          </cell>
          <cell r="F18">
            <v>0</v>
          </cell>
          <cell r="G18">
            <v>1643706.73</v>
          </cell>
          <cell r="H18">
            <v>0</v>
          </cell>
        </row>
        <row r="20">
          <cell r="D20">
            <v>7210462.3600000003</v>
          </cell>
          <cell r="E20">
            <v>171054</v>
          </cell>
          <cell r="G20">
            <v>1578322.53</v>
          </cell>
        </row>
        <row r="21">
          <cell r="B21">
            <v>0</v>
          </cell>
          <cell r="D21">
            <v>996712.07</v>
          </cell>
          <cell r="E21">
            <v>210501.18000000002</v>
          </cell>
          <cell r="F21">
            <v>0</v>
          </cell>
          <cell r="G21">
            <v>200059.97999999998</v>
          </cell>
          <cell r="H21">
            <v>0</v>
          </cell>
        </row>
        <row r="22">
          <cell r="D22">
            <v>996712.07</v>
          </cell>
          <cell r="E22">
            <v>8720.7000000000007</v>
          </cell>
          <cell r="G22">
            <v>11465.5</v>
          </cell>
        </row>
        <row r="23">
          <cell r="E23">
            <v>201780.48000000001</v>
          </cell>
          <cell r="G23">
            <v>188594.47999999998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82998</v>
          </cell>
          <cell r="F25">
            <v>0</v>
          </cell>
          <cell r="G25">
            <v>142308.28</v>
          </cell>
          <cell r="H25">
            <v>0</v>
          </cell>
        </row>
        <row r="27">
          <cell r="E27">
            <v>82998</v>
          </cell>
          <cell r="G27">
            <v>142308.28</v>
          </cell>
        </row>
        <row r="28">
          <cell r="B28">
            <v>0</v>
          </cell>
          <cell r="D28">
            <v>8207174.4300000006</v>
          </cell>
          <cell r="E28">
            <v>298557.18000000005</v>
          </cell>
          <cell r="F28">
            <v>0</v>
          </cell>
          <cell r="G28">
            <v>1636074.23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22704150.810000002</v>
          </cell>
          <cell r="E35">
            <v>0</v>
          </cell>
          <cell r="F35">
            <v>0</v>
          </cell>
          <cell r="G35">
            <v>42623.800000000047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21707438.740000002</v>
          </cell>
          <cell r="E36">
            <v>14805.099999999977</v>
          </cell>
          <cell r="F36">
            <v>0</v>
          </cell>
          <cell r="G36">
            <v>7632.5</v>
          </cell>
          <cell r="H36">
            <v>0</v>
          </cell>
        </row>
        <row r="44">
          <cell r="C44">
            <v>0</v>
          </cell>
        </row>
        <row r="53">
          <cell r="C53">
            <v>0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346">
          <cell r="D346">
            <v>2756.92</v>
          </cell>
        </row>
        <row r="383">
          <cell r="C383">
            <v>201123.37</v>
          </cell>
          <cell r="D383">
            <v>177526.92</v>
          </cell>
        </row>
        <row r="422">
          <cell r="C422">
            <v>0</v>
          </cell>
          <cell r="D422">
            <v>0</v>
          </cell>
        </row>
        <row r="425">
          <cell r="C425">
            <v>57904</v>
          </cell>
          <cell r="D425">
            <v>44639.5</v>
          </cell>
        </row>
        <row r="428">
          <cell r="C428">
            <v>4021.41</v>
          </cell>
          <cell r="D428">
            <v>34450.15</v>
          </cell>
        </row>
        <row r="474">
          <cell r="B474">
            <v>45620.93</v>
          </cell>
          <cell r="C474">
            <v>0</v>
          </cell>
        </row>
        <row r="539">
          <cell r="E539">
            <v>9</v>
          </cell>
          <cell r="F539">
            <v>0</v>
          </cell>
        </row>
        <row r="546">
          <cell r="C546">
            <v>255937.85</v>
          </cell>
          <cell r="D546">
            <v>180936.26</v>
          </cell>
        </row>
        <row r="548">
          <cell r="C548">
            <v>329049.77</v>
          </cell>
          <cell r="D548">
            <v>211118.54</v>
          </cell>
        </row>
        <row r="551">
          <cell r="C551">
            <v>18503.84</v>
          </cell>
          <cell r="D551">
            <v>17541.080000000002</v>
          </cell>
        </row>
        <row r="566">
          <cell r="E566">
            <v>0</v>
          </cell>
          <cell r="F566">
            <v>0</v>
          </cell>
        </row>
        <row r="568">
          <cell r="E568">
            <v>345600.13</v>
          </cell>
          <cell r="F568">
            <v>161954.71</v>
          </cell>
        </row>
        <row r="572">
          <cell r="E572">
            <v>20997.42</v>
          </cell>
          <cell r="F572">
            <v>20925.88</v>
          </cell>
        </row>
        <row r="577">
          <cell r="E577">
            <v>2855.26</v>
          </cell>
          <cell r="F577">
            <v>2669.31</v>
          </cell>
        </row>
        <row r="596">
          <cell r="E596">
            <v>1255.778</v>
          </cell>
          <cell r="F596">
            <v>3324.01</v>
          </cell>
        </row>
        <row r="605">
          <cell r="E605">
            <v>4.24</v>
          </cell>
          <cell r="F605">
            <v>91.12</v>
          </cell>
        </row>
        <row r="606">
          <cell r="E606">
            <v>149.82</v>
          </cell>
        </row>
        <row r="656">
          <cell r="F656">
            <v>17118.62</v>
          </cell>
        </row>
        <row r="674">
          <cell r="F674">
            <v>11146</v>
          </cell>
        </row>
        <row r="683">
          <cell r="C683">
            <v>123</v>
          </cell>
          <cell r="D683">
            <v>116</v>
          </cell>
        </row>
      </sheetData>
      <sheetData sheetId="18">
        <row r="10">
          <cell r="D10">
            <v>935167.07</v>
          </cell>
          <cell r="E10">
            <v>415185.54</v>
          </cell>
          <cell r="G10">
            <v>1641283.5799999998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56889.72</v>
          </cell>
          <cell r="F11">
            <v>0</v>
          </cell>
          <cell r="G11">
            <v>54083</v>
          </cell>
          <cell r="H11">
            <v>0</v>
          </cell>
        </row>
        <row r="12">
          <cell r="G12">
            <v>54083</v>
          </cell>
        </row>
        <row r="13">
          <cell r="E13">
            <v>56889.72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231604.05000000002</v>
          </cell>
          <cell r="H15">
            <v>0</v>
          </cell>
        </row>
        <row r="16">
          <cell r="G16">
            <v>174714.33000000002</v>
          </cell>
        </row>
        <row r="17">
          <cell r="G17">
            <v>56889.72</v>
          </cell>
        </row>
        <row r="18">
          <cell r="B18">
            <v>0</v>
          </cell>
          <cell r="D18">
            <v>935167.07</v>
          </cell>
          <cell r="E18">
            <v>472075.26</v>
          </cell>
          <cell r="F18">
            <v>0</v>
          </cell>
          <cell r="G18">
            <v>1463762.5299999998</v>
          </cell>
          <cell r="H18">
            <v>0</v>
          </cell>
        </row>
        <row r="20">
          <cell r="D20">
            <v>632404.32999999996</v>
          </cell>
          <cell r="E20">
            <v>111068.04000000001</v>
          </cell>
          <cell r="G20">
            <v>1641283.5799999998</v>
          </cell>
        </row>
        <row r="21">
          <cell r="B21">
            <v>0</v>
          </cell>
          <cell r="D21">
            <v>23379.17</v>
          </cell>
          <cell r="E21">
            <v>96557.22</v>
          </cell>
          <cell r="F21">
            <v>0</v>
          </cell>
          <cell r="G21">
            <v>54083</v>
          </cell>
          <cell r="H21">
            <v>0</v>
          </cell>
        </row>
        <row r="22">
          <cell r="D22">
            <v>23379.17</v>
          </cell>
          <cell r="E22">
            <v>39667.5</v>
          </cell>
        </row>
        <row r="23">
          <cell r="E23">
            <v>56889.72</v>
          </cell>
          <cell r="G23">
            <v>54083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231604.05</v>
          </cell>
          <cell r="H25">
            <v>0</v>
          </cell>
        </row>
        <row r="26">
          <cell r="G26">
            <v>174714.33</v>
          </cell>
        </row>
        <row r="27">
          <cell r="G27">
            <v>56889.72</v>
          </cell>
        </row>
        <row r="28">
          <cell r="B28">
            <v>0</v>
          </cell>
          <cell r="D28">
            <v>655783.5</v>
          </cell>
          <cell r="E28">
            <v>207625.26</v>
          </cell>
          <cell r="F28">
            <v>0</v>
          </cell>
          <cell r="G28">
            <v>1463762.5299999998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302762.74</v>
          </cell>
          <cell r="E35">
            <v>304117.5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279383.56999999995</v>
          </cell>
          <cell r="E36">
            <v>264450</v>
          </cell>
          <cell r="F36">
            <v>0</v>
          </cell>
          <cell r="G36">
            <v>0</v>
          </cell>
          <cell r="H36">
            <v>0</v>
          </cell>
        </row>
        <row r="44">
          <cell r="C44">
            <v>0</v>
          </cell>
        </row>
        <row r="53">
          <cell r="C53">
            <v>0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383">
          <cell r="C383">
            <v>97461.95</v>
          </cell>
          <cell r="D383">
            <v>50979.02</v>
          </cell>
        </row>
        <row r="419">
          <cell r="C419">
            <v>59</v>
          </cell>
        </row>
        <row r="422">
          <cell r="C422">
            <v>0</v>
          </cell>
          <cell r="D422">
            <v>0</v>
          </cell>
        </row>
        <row r="425">
          <cell r="C425">
            <v>48004.02</v>
          </cell>
          <cell r="D425">
            <v>45103.5</v>
          </cell>
        </row>
        <row r="428">
          <cell r="C428">
            <v>35.79</v>
          </cell>
          <cell r="D428">
            <v>7318.5</v>
          </cell>
        </row>
        <row r="474">
          <cell r="B474">
            <v>25899.67</v>
          </cell>
          <cell r="C474">
            <v>28014.23</v>
          </cell>
        </row>
        <row r="539">
          <cell r="E539">
            <v>1429</v>
          </cell>
          <cell r="F539">
            <v>1914</v>
          </cell>
        </row>
        <row r="546">
          <cell r="C546">
            <v>82709.649999999994</v>
          </cell>
          <cell r="D546">
            <v>69257.34</v>
          </cell>
        </row>
        <row r="548">
          <cell r="C548">
            <v>82667.23</v>
          </cell>
          <cell r="D548">
            <v>88614.06</v>
          </cell>
        </row>
        <row r="551">
          <cell r="C551">
            <v>7535.8</v>
          </cell>
          <cell r="D551">
            <v>9751.4</v>
          </cell>
        </row>
        <row r="566">
          <cell r="E566">
            <v>0</v>
          </cell>
          <cell r="F566">
            <v>0</v>
          </cell>
        </row>
        <row r="568">
          <cell r="E568">
            <v>43670.5</v>
          </cell>
          <cell r="F568">
            <v>53827.5</v>
          </cell>
        </row>
        <row r="577">
          <cell r="E577">
            <v>774.79</v>
          </cell>
          <cell r="F577">
            <v>734.66</v>
          </cell>
        </row>
        <row r="596">
          <cell r="E596">
            <v>0</v>
          </cell>
        </row>
        <row r="606">
          <cell r="E606">
            <v>6.02</v>
          </cell>
        </row>
        <row r="656">
          <cell r="F656">
            <v>3155.63</v>
          </cell>
        </row>
        <row r="683">
          <cell r="C683">
            <v>51</v>
          </cell>
          <cell r="D683">
            <v>50</v>
          </cell>
        </row>
      </sheetData>
      <sheetData sheetId="19">
        <row r="10">
          <cell r="E10">
            <v>190213.84</v>
          </cell>
          <cell r="F10">
            <v>80999.56</v>
          </cell>
          <cell r="G10">
            <v>904808.46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63328.88</v>
          </cell>
          <cell r="F11">
            <v>0</v>
          </cell>
          <cell r="G11">
            <v>144979.32</v>
          </cell>
          <cell r="H11">
            <v>0</v>
          </cell>
        </row>
        <row r="12">
          <cell r="E12">
            <v>49507.5</v>
          </cell>
          <cell r="G12">
            <v>144979.32</v>
          </cell>
        </row>
        <row r="13">
          <cell r="E13">
            <v>13821.38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33942.089999999997</v>
          </cell>
          <cell r="F15">
            <v>0</v>
          </cell>
          <cell r="G15">
            <v>35006.28</v>
          </cell>
          <cell r="H15">
            <v>0</v>
          </cell>
        </row>
        <row r="16">
          <cell r="E16">
            <v>33942.089999999997</v>
          </cell>
          <cell r="G16">
            <v>21184.9</v>
          </cell>
        </row>
        <row r="17">
          <cell r="G17">
            <v>13821.38</v>
          </cell>
        </row>
        <row r="18">
          <cell r="B18">
            <v>0</v>
          </cell>
          <cell r="D18">
            <v>0</v>
          </cell>
          <cell r="E18">
            <v>219600.63</v>
          </cell>
          <cell r="F18">
            <v>80999.56</v>
          </cell>
          <cell r="G18">
            <v>1014781.5</v>
          </cell>
          <cell r="H18">
            <v>0</v>
          </cell>
        </row>
        <row r="20">
          <cell r="E20">
            <v>180767.84</v>
          </cell>
          <cell r="F20">
            <v>80999.56</v>
          </cell>
          <cell r="G20">
            <v>904808.46</v>
          </cell>
        </row>
        <row r="21">
          <cell r="B21">
            <v>0</v>
          </cell>
          <cell r="D21">
            <v>0</v>
          </cell>
          <cell r="E21">
            <v>16675.879999999997</v>
          </cell>
          <cell r="F21">
            <v>0</v>
          </cell>
          <cell r="G21">
            <v>118379.58</v>
          </cell>
          <cell r="H21">
            <v>0</v>
          </cell>
        </row>
        <row r="22">
          <cell r="E22">
            <v>2854.5</v>
          </cell>
          <cell r="G22">
            <v>1399.98</v>
          </cell>
        </row>
        <row r="23">
          <cell r="E23">
            <v>13821.38</v>
          </cell>
          <cell r="G23">
            <v>116979.6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33942.089999999997</v>
          </cell>
          <cell r="F25">
            <v>0</v>
          </cell>
          <cell r="G25">
            <v>35006.28</v>
          </cell>
          <cell r="H25">
            <v>0</v>
          </cell>
        </row>
        <row r="26">
          <cell r="E26">
            <v>33942.089999999997</v>
          </cell>
          <cell r="G26">
            <v>21184.9</v>
          </cell>
        </row>
        <row r="27">
          <cell r="G27">
            <v>13821.38</v>
          </cell>
        </row>
        <row r="28">
          <cell r="B28">
            <v>0</v>
          </cell>
          <cell r="D28">
            <v>0</v>
          </cell>
          <cell r="E28">
            <v>163501.63</v>
          </cell>
          <cell r="F28">
            <v>80999.56</v>
          </cell>
          <cell r="G28">
            <v>988181.75999999989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0</v>
          </cell>
          <cell r="E35">
            <v>9446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0</v>
          </cell>
          <cell r="E36">
            <v>56099</v>
          </cell>
          <cell r="F36">
            <v>0</v>
          </cell>
          <cell r="G36">
            <v>26599.740000000107</v>
          </cell>
          <cell r="H36">
            <v>0</v>
          </cell>
        </row>
        <row r="44">
          <cell r="C44">
            <v>0</v>
          </cell>
        </row>
        <row r="53">
          <cell r="C53">
            <v>0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122">
          <cell r="B122">
            <v>0</v>
          </cell>
          <cell r="C122">
            <v>0</v>
          </cell>
        </row>
        <row r="133">
          <cell r="C133">
            <v>54224.76</v>
          </cell>
          <cell r="D133">
            <v>54224.76</v>
          </cell>
        </row>
        <row r="135">
          <cell r="D135">
            <v>4054.08</v>
          </cell>
        </row>
        <row r="177">
          <cell r="E177">
            <v>7200</v>
          </cell>
        </row>
        <row r="302">
          <cell r="D302">
            <v>10200</v>
          </cell>
        </row>
        <row r="344">
          <cell r="C344">
            <v>2451.6</v>
          </cell>
        </row>
        <row r="346">
          <cell r="C346">
            <v>936</v>
          </cell>
          <cell r="D346">
            <v>936</v>
          </cell>
        </row>
        <row r="383">
          <cell r="C383">
            <v>148962.60999999999</v>
          </cell>
          <cell r="D383">
            <v>40720.04</v>
          </cell>
        </row>
        <row r="422">
          <cell r="C422">
            <v>0</v>
          </cell>
          <cell r="D422">
            <v>0</v>
          </cell>
        </row>
        <row r="425">
          <cell r="C425">
            <v>1262903.53</v>
          </cell>
          <cell r="D425">
            <v>1189698.33</v>
          </cell>
        </row>
        <row r="474">
          <cell r="B474">
            <v>16025.37</v>
          </cell>
          <cell r="C474">
            <v>2281.1999999999998</v>
          </cell>
        </row>
        <row r="539">
          <cell r="E539">
            <v>0</v>
          </cell>
        </row>
        <row r="546">
          <cell r="C546">
            <v>12431.41</v>
          </cell>
          <cell r="D546">
            <v>32980.85</v>
          </cell>
        </row>
        <row r="548">
          <cell r="C548">
            <v>611186.59</v>
          </cell>
          <cell r="D548">
            <v>685282.24</v>
          </cell>
        </row>
        <row r="551">
          <cell r="C551">
            <v>907.54</v>
          </cell>
          <cell r="D551">
            <v>1257.69</v>
          </cell>
        </row>
        <row r="554">
          <cell r="C554">
            <v>64406.7</v>
          </cell>
          <cell r="D554">
            <v>69654.149999999994</v>
          </cell>
        </row>
        <row r="566">
          <cell r="E566">
            <v>0</v>
          </cell>
          <cell r="F566">
            <v>0</v>
          </cell>
        </row>
        <row r="577">
          <cell r="E577">
            <v>8971.39</v>
          </cell>
          <cell r="F577">
            <v>1492</v>
          </cell>
        </row>
        <row r="605">
          <cell r="E605">
            <v>23.84</v>
          </cell>
          <cell r="F605">
            <v>0</v>
          </cell>
        </row>
        <row r="683">
          <cell r="C683">
            <v>72</v>
          </cell>
          <cell r="D683">
            <v>71</v>
          </cell>
        </row>
      </sheetData>
      <sheetData sheetId="20">
        <row r="10">
          <cell r="D10">
            <v>4760547</v>
          </cell>
          <cell r="E10">
            <v>183238.9</v>
          </cell>
          <cell r="F10">
            <v>59116</v>
          </cell>
          <cell r="G10">
            <v>604008.61</v>
          </cell>
        </row>
        <row r="11">
          <cell r="B11">
            <v>0</v>
          </cell>
          <cell r="C11">
            <v>0</v>
          </cell>
          <cell r="D11">
            <v>21753.65</v>
          </cell>
          <cell r="E11">
            <v>70524.600000000006</v>
          </cell>
          <cell r="F11">
            <v>24545.18</v>
          </cell>
          <cell r="G11">
            <v>28381.39</v>
          </cell>
          <cell r="H11">
            <v>0</v>
          </cell>
        </row>
        <row r="12">
          <cell r="G12">
            <v>28381.39</v>
          </cell>
        </row>
        <row r="13">
          <cell r="D13">
            <v>21753.65</v>
          </cell>
          <cell r="E13">
            <v>70524.600000000006</v>
          </cell>
          <cell r="F13">
            <v>24545.18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122929.32999999999</v>
          </cell>
          <cell r="H15">
            <v>0</v>
          </cell>
        </row>
        <row r="17">
          <cell r="G17">
            <v>122929.32999999999</v>
          </cell>
        </row>
        <row r="18">
          <cell r="B18">
            <v>0</v>
          </cell>
          <cell r="D18">
            <v>4782300.6500000004</v>
          </cell>
          <cell r="E18">
            <v>253763.5</v>
          </cell>
          <cell r="F18">
            <v>83661.179999999993</v>
          </cell>
          <cell r="G18">
            <v>509460.67000000004</v>
          </cell>
          <cell r="H18">
            <v>0</v>
          </cell>
        </row>
        <row r="20">
          <cell r="D20">
            <v>1992053.4</v>
          </cell>
          <cell r="E20">
            <v>178505.21</v>
          </cell>
          <cell r="F20">
            <v>59116</v>
          </cell>
          <cell r="G20">
            <v>602900.21</v>
          </cell>
        </row>
        <row r="21">
          <cell r="B21">
            <v>0</v>
          </cell>
          <cell r="D21">
            <v>137107.54999999999</v>
          </cell>
          <cell r="E21">
            <v>75258.289999999994</v>
          </cell>
          <cell r="F21">
            <v>24545.18</v>
          </cell>
          <cell r="G21">
            <v>28381.39</v>
          </cell>
          <cell r="H21">
            <v>0</v>
          </cell>
        </row>
        <row r="22">
          <cell r="D22">
            <v>115353.9</v>
          </cell>
          <cell r="E22">
            <v>5842.09</v>
          </cell>
        </row>
        <row r="23">
          <cell r="D23">
            <v>21753.65</v>
          </cell>
          <cell r="E23">
            <v>69416.2</v>
          </cell>
          <cell r="F23">
            <v>24545.18</v>
          </cell>
          <cell r="G23">
            <v>28381.39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121820.93</v>
          </cell>
          <cell r="H25">
            <v>0</v>
          </cell>
        </row>
        <row r="27">
          <cell r="G27">
            <v>121820.93</v>
          </cell>
        </row>
        <row r="28">
          <cell r="B28">
            <v>0</v>
          </cell>
          <cell r="D28">
            <v>2129160.9499999997</v>
          </cell>
          <cell r="E28">
            <v>253763.5</v>
          </cell>
          <cell r="F28">
            <v>83661.179999999993</v>
          </cell>
          <cell r="G28">
            <v>509460.67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2768493.6</v>
          </cell>
          <cell r="E35">
            <v>4733.6900000000023</v>
          </cell>
          <cell r="F35">
            <v>0</v>
          </cell>
          <cell r="G35">
            <v>1108.4000000000233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2653139.7000000007</v>
          </cell>
          <cell r="E36">
            <v>0</v>
          </cell>
          <cell r="F36">
            <v>0</v>
          </cell>
          <cell r="G36">
            <v>5.8207660913467407E-11</v>
          </cell>
          <cell r="H36">
            <v>0</v>
          </cell>
        </row>
        <row r="44">
          <cell r="C44">
            <v>0</v>
          </cell>
        </row>
        <row r="47">
          <cell r="C47">
            <v>8738.83</v>
          </cell>
        </row>
        <row r="53">
          <cell r="C53">
            <v>0</v>
          </cell>
        </row>
        <row r="56">
          <cell r="C56">
            <v>8738.83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383">
          <cell r="C383">
            <v>28108.62</v>
          </cell>
          <cell r="D383">
            <v>34534.85</v>
          </cell>
        </row>
        <row r="422">
          <cell r="C422">
            <v>0</v>
          </cell>
          <cell r="D422">
            <v>0</v>
          </cell>
        </row>
        <row r="425">
          <cell r="C425">
            <v>12095.92</v>
          </cell>
          <cell r="D425">
            <v>14255.9</v>
          </cell>
        </row>
        <row r="428">
          <cell r="C428">
            <v>8852.86</v>
          </cell>
          <cell r="D428">
            <v>14088.76</v>
          </cell>
        </row>
        <row r="463">
          <cell r="B463">
            <v>73911.149999999994</v>
          </cell>
        </row>
        <row r="474">
          <cell r="B474">
            <v>4000</v>
          </cell>
          <cell r="C474">
            <v>881.78</v>
          </cell>
        </row>
        <row r="539">
          <cell r="E539">
            <v>0</v>
          </cell>
        </row>
        <row r="546">
          <cell r="C546">
            <v>14453</v>
          </cell>
          <cell r="D546">
            <v>30428.55</v>
          </cell>
        </row>
        <row r="548">
          <cell r="C548">
            <v>247042.96</v>
          </cell>
          <cell r="D548">
            <v>222967.31</v>
          </cell>
        </row>
        <row r="551">
          <cell r="C551">
            <v>3537.12</v>
          </cell>
          <cell r="D551">
            <v>4026.4</v>
          </cell>
        </row>
        <row r="566">
          <cell r="E566">
            <v>0</v>
          </cell>
          <cell r="F566">
            <v>0</v>
          </cell>
        </row>
        <row r="568">
          <cell r="E568">
            <v>81449.22</v>
          </cell>
          <cell r="F568">
            <v>108446.93</v>
          </cell>
        </row>
        <row r="572">
          <cell r="F572">
            <v>9114</v>
          </cell>
        </row>
        <row r="577">
          <cell r="E577">
            <v>74255.149999999994</v>
          </cell>
          <cell r="F577">
            <v>534.32000000000005</v>
          </cell>
        </row>
        <row r="596">
          <cell r="E596">
            <v>129.46</v>
          </cell>
          <cell r="F596">
            <v>162.19</v>
          </cell>
        </row>
        <row r="605">
          <cell r="F605">
            <v>8.9600000000000009</v>
          </cell>
        </row>
        <row r="606">
          <cell r="E606">
            <v>8.32</v>
          </cell>
          <cell r="F606">
            <v>261.74</v>
          </cell>
        </row>
        <row r="656">
          <cell r="F656">
            <v>5589.67</v>
          </cell>
        </row>
        <row r="674">
          <cell r="E674">
            <v>1033.2</v>
          </cell>
        </row>
        <row r="683">
          <cell r="C683">
            <v>38</v>
          </cell>
          <cell r="D683">
            <v>38</v>
          </cell>
        </row>
      </sheetData>
      <sheetData sheetId="21">
        <row r="10">
          <cell r="G10">
            <v>278383.99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26163.39</v>
          </cell>
          <cell r="H11">
            <v>0</v>
          </cell>
        </row>
        <row r="13">
          <cell r="G13">
            <v>26163.39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2658.97</v>
          </cell>
          <cell r="H15">
            <v>0</v>
          </cell>
        </row>
        <row r="16">
          <cell r="G16">
            <v>2658.97</v>
          </cell>
        </row>
        <row r="18">
          <cell r="B18">
            <v>0</v>
          </cell>
          <cell r="D18">
            <v>0</v>
          </cell>
          <cell r="E18">
            <v>0</v>
          </cell>
          <cell r="F18">
            <v>0</v>
          </cell>
          <cell r="G18">
            <v>301888.41000000003</v>
          </cell>
          <cell r="H18">
            <v>0</v>
          </cell>
        </row>
        <row r="20">
          <cell r="G20">
            <v>278383.99</v>
          </cell>
        </row>
        <row r="21">
          <cell r="B21">
            <v>0</v>
          </cell>
          <cell r="D21">
            <v>0</v>
          </cell>
          <cell r="E21">
            <v>0</v>
          </cell>
          <cell r="F21">
            <v>0</v>
          </cell>
          <cell r="G21">
            <v>26163.39</v>
          </cell>
          <cell r="H21">
            <v>0</v>
          </cell>
        </row>
        <row r="23">
          <cell r="G23">
            <v>26163.39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2658.97</v>
          </cell>
          <cell r="H25">
            <v>0</v>
          </cell>
        </row>
        <row r="27">
          <cell r="G27">
            <v>2658.97</v>
          </cell>
        </row>
        <row r="28">
          <cell r="B28">
            <v>0</v>
          </cell>
          <cell r="D28">
            <v>0</v>
          </cell>
          <cell r="E28">
            <v>0</v>
          </cell>
          <cell r="F28">
            <v>0</v>
          </cell>
          <cell r="G28">
            <v>301888.41000000003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44">
          <cell r="C44">
            <v>0</v>
          </cell>
        </row>
        <row r="47">
          <cell r="C47">
            <v>553.5</v>
          </cell>
        </row>
        <row r="53">
          <cell r="C53">
            <v>0</v>
          </cell>
        </row>
        <row r="56">
          <cell r="C56">
            <v>553.5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383">
          <cell r="C383">
            <v>38042.519999999997</v>
          </cell>
          <cell r="D383">
            <v>14058</v>
          </cell>
        </row>
        <row r="422">
          <cell r="C422">
            <v>0</v>
          </cell>
          <cell r="D422">
            <v>0</v>
          </cell>
        </row>
        <row r="463">
          <cell r="B463">
            <v>37968.839999999997</v>
          </cell>
        </row>
        <row r="474">
          <cell r="B474">
            <v>4600</v>
          </cell>
          <cell r="C474">
            <v>2997.98</v>
          </cell>
        </row>
        <row r="539">
          <cell r="E539">
            <v>0</v>
          </cell>
        </row>
        <row r="546">
          <cell r="C546">
            <v>6334.71</v>
          </cell>
          <cell r="D546">
            <v>4277.9399999999996</v>
          </cell>
        </row>
        <row r="548">
          <cell r="C548">
            <v>32869.47</v>
          </cell>
          <cell r="D548">
            <v>30494.54</v>
          </cell>
        </row>
        <row r="551">
          <cell r="C551">
            <v>3668.44</v>
          </cell>
          <cell r="D551">
            <v>3500.93</v>
          </cell>
        </row>
        <row r="566">
          <cell r="E566">
            <v>0</v>
          </cell>
          <cell r="F566">
            <v>0</v>
          </cell>
        </row>
        <row r="572">
          <cell r="F572">
            <v>4937.99</v>
          </cell>
        </row>
        <row r="577">
          <cell r="E577">
            <v>38143.839999999997</v>
          </cell>
          <cell r="F577">
            <v>162</v>
          </cell>
        </row>
        <row r="683">
          <cell r="C683">
            <v>18</v>
          </cell>
          <cell r="D683">
            <v>17</v>
          </cell>
        </row>
      </sheetData>
      <sheetData sheetId="22">
        <row r="10">
          <cell r="D10">
            <v>3813623.06</v>
          </cell>
          <cell r="F10">
            <v>413639.99</v>
          </cell>
          <cell r="G10">
            <v>545502.31999999995</v>
          </cell>
          <cell r="H10">
            <v>92872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49706.83</v>
          </cell>
          <cell r="F11">
            <v>0</v>
          </cell>
          <cell r="G11">
            <v>60612.84</v>
          </cell>
          <cell r="H11">
            <v>0</v>
          </cell>
        </row>
        <row r="12">
          <cell r="G12">
            <v>37558.449999999997</v>
          </cell>
        </row>
        <row r="13">
          <cell r="E13">
            <v>49706.83</v>
          </cell>
          <cell r="G13">
            <v>23054.39</v>
          </cell>
        </row>
        <row r="15">
          <cell r="B15">
            <v>0</v>
          </cell>
          <cell r="C15">
            <v>0</v>
          </cell>
          <cell r="D15">
            <v>23054.39</v>
          </cell>
          <cell r="E15">
            <v>0</v>
          </cell>
          <cell r="F15">
            <v>0</v>
          </cell>
          <cell r="G15">
            <v>63028.25</v>
          </cell>
          <cell r="H15">
            <v>0</v>
          </cell>
        </row>
        <row r="16">
          <cell r="G16">
            <v>13321.42</v>
          </cell>
        </row>
        <row r="17">
          <cell r="D17">
            <v>23054.39</v>
          </cell>
          <cell r="G17">
            <v>49706.83</v>
          </cell>
        </row>
        <row r="18">
          <cell r="B18">
            <v>0</v>
          </cell>
          <cell r="D18">
            <v>3790568.67</v>
          </cell>
          <cell r="E18">
            <v>49706.83</v>
          </cell>
          <cell r="F18">
            <v>413639.99</v>
          </cell>
          <cell r="G18">
            <v>543086.90999999992</v>
          </cell>
          <cell r="H18">
            <v>92872</v>
          </cell>
        </row>
        <row r="20">
          <cell r="D20">
            <v>849018.81</v>
          </cell>
          <cell r="F20">
            <v>404473.32</v>
          </cell>
          <cell r="G20">
            <v>545502.31999999995</v>
          </cell>
        </row>
        <row r="21">
          <cell r="B21">
            <v>0</v>
          </cell>
          <cell r="D21">
            <v>94764.22</v>
          </cell>
          <cell r="E21">
            <v>49706.83</v>
          </cell>
          <cell r="F21">
            <v>9166.67</v>
          </cell>
          <cell r="G21">
            <v>54095.58</v>
          </cell>
          <cell r="H21">
            <v>0</v>
          </cell>
        </row>
        <row r="22">
          <cell r="D22">
            <v>94764.22</v>
          </cell>
          <cell r="F22">
            <v>9166.67</v>
          </cell>
          <cell r="G22">
            <v>2305.44</v>
          </cell>
        </row>
        <row r="23">
          <cell r="E23">
            <v>49706.83</v>
          </cell>
          <cell r="G23">
            <v>51790.14</v>
          </cell>
        </row>
        <row r="25">
          <cell r="B25">
            <v>0</v>
          </cell>
          <cell r="C25">
            <v>0</v>
          </cell>
          <cell r="D25">
            <v>14231.69</v>
          </cell>
          <cell r="E25">
            <v>0</v>
          </cell>
          <cell r="F25">
            <v>0</v>
          </cell>
          <cell r="G25">
            <v>63028.25</v>
          </cell>
          <cell r="H25">
            <v>0</v>
          </cell>
        </row>
        <row r="26">
          <cell r="G26">
            <v>13321.42</v>
          </cell>
        </row>
        <row r="27">
          <cell r="D27">
            <v>14231.69</v>
          </cell>
          <cell r="G27">
            <v>49706.83</v>
          </cell>
        </row>
        <row r="28">
          <cell r="B28">
            <v>0</v>
          </cell>
          <cell r="D28">
            <v>929551.34000000008</v>
          </cell>
          <cell r="E28">
            <v>49706.83</v>
          </cell>
          <cell r="F28">
            <v>413639.99</v>
          </cell>
          <cell r="G28">
            <v>536569.64999999991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2964604.25</v>
          </cell>
          <cell r="E35">
            <v>0</v>
          </cell>
          <cell r="F35">
            <v>9166.6699999999837</v>
          </cell>
          <cell r="G35">
            <v>0</v>
          </cell>
          <cell r="H35">
            <v>92872</v>
          </cell>
        </row>
        <row r="36">
          <cell r="B36">
            <v>0</v>
          </cell>
          <cell r="C36">
            <v>0</v>
          </cell>
          <cell r="D36">
            <v>2861017.33</v>
          </cell>
          <cell r="E36">
            <v>0</v>
          </cell>
          <cell r="F36">
            <v>0</v>
          </cell>
          <cell r="G36">
            <v>6517.2600000000093</v>
          </cell>
          <cell r="H36">
            <v>92872</v>
          </cell>
        </row>
        <row r="44">
          <cell r="C44">
            <v>6719.49</v>
          </cell>
        </row>
        <row r="46">
          <cell r="C46">
            <v>1975</v>
          </cell>
        </row>
        <row r="53">
          <cell r="C53">
            <v>6719.49</v>
          </cell>
        </row>
        <row r="56">
          <cell r="C56">
            <v>1975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177">
          <cell r="E177">
            <v>2046.77</v>
          </cell>
          <cell r="F177">
            <v>161.6</v>
          </cell>
        </row>
        <row r="376">
          <cell r="C376">
            <v>97027.68</v>
          </cell>
          <cell r="D376">
            <v>97027.68</v>
          </cell>
        </row>
        <row r="383">
          <cell r="C383">
            <v>46579.42</v>
          </cell>
          <cell r="D383">
            <v>10206</v>
          </cell>
        </row>
        <row r="422">
          <cell r="C422">
            <v>0</v>
          </cell>
          <cell r="D422">
            <v>0</v>
          </cell>
        </row>
        <row r="428">
          <cell r="C428">
            <v>22211.82</v>
          </cell>
          <cell r="D428">
            <v>22664.32</v>
          </cell>
        </row>
        <row r="463">
          <cell r="B463">
            <v>47216.23</v>
          </cell>
        </row>
        <row r="474">
          <cell r="B474">
            <v>1616.63</v>
          </cell>
          <cell r="C474">
            <v>2250</v>
          </cell>
        </row>
        <row r="539">
          <cell r="E539">
            <v>0</v>
          </cell>
        </row>
        <row r="546">
          <cell r="C546">
            <v>18300.23</v>
          </cell>
          <cell r="D546">
            <v>57284.72</v>
          </cell>
        </row>
        <row r="548">
          <cell r="C548">
            <v>411078.77</v>
          </cell>
          <cell r="D548">
            <v>477259.14</v>
          </cell>
        </row>
        <row r="551">
          <cell r="C551">
            <v>3017.19</v>
          </cell>
          <cell r="D551">
            <v>3323.07</v>
          </cell>
        </row>
        <row r="566">
          <cell r="E566">
            <v>0</v>
          </cell>
          <cell r="F566">
            <v>0</v>
          </cell>
        </row>
        <row r="568">
          <cell r="E568">
            <v>415856.5</v>
          </cell>
          <cell r="F568">
            <v>454301.61</v>
          </cell>
        </row>
        <row r="577">
          <cell r="E577">
            <v>56706.559999999998</v>
          </cell>
          <cell r="F577">
            <v>1483.48</v>
          </cell>
        </row>
        <row r="596">
          <cell r="E596">
            <v>1170.98</v>
          </cell>
          <cell r="F596">
            <v>592.11</v>
          </cell>
        </row>
        <row r="605">
          <cell r="E605">
            <v>188.81</v>
          </cell>
          <cell r="F605">
            <v>205.86</v>
          </cell>
        </row>
        <row r="606">
          <cell r="E606">
            <v>27.87</v>
          </cell>
          <cell r="F606">
            <v>2879.95</v>
          </cell>
        </row>
        <row r="627">
          <cell r="E627">
            <v>173.2</v>
          </cell>
          <cell r="F627">
            <v>161.6</v>
          </cell>
        </row>
        <row r="656">
          <cell r="F656">
            <v>6737.13</v>
          </cell>
        </row>
        <row r="683">
          <cell r="C683">
            <v>31</v>
          </cell>
          <cell r="D683">
            <v>31</v>
          </cell>
        </row>
      </sheetData>
      <sheetData sheetId="23">
        <row r="10">
          <cell r="D10">
            <v>381444.72</v>
          </cell>
          <cell r="E10">
            <v>7521.21</v>
          </cell>
          <cell r="F10">
            <v>0</v>
          </cell>
          <cell r="G10">
            <v>530692.29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11617.11</v>
          </cell>
          <cell r="H11">
            <v>0</v>
          </cell>
        </row>
        <row r="13">
          <cell r="G13">
            <v>11617.11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</row>
        <row r="18">
          <cell r="B18">
            <v>0</v>
          </cell>
          <cell r="D18">
            <v>381444.72</v>
          </cell>
          <cell r="E18">
            <v>7521.21</v>
          </cell>
          <cell r="F18">
            <v>0</v>
          </cell>
          <cell r="G18">
            <v>542309.4</v>
          </cell>
          <cell r="H18">
            <v>0</v>
          </cell>
        </row>
        <row r="20">
          <cell r="D20">
            <v>170940.45</v>
          </cell>
          <cell r="E20">
            <v>6910.6</v>
          </cell>
          <cell r="G20">
            <v>522615.59</v>
          </cell>
        </row>
        <row r="21">
          <cell r="B21">
            <v>0</v>
          </cell>
          <cell r="D21">
            <v>7701.37</v>
          </cell>
          <cell r="E21">
            <v>610.61</v>
          </cell>
          <cell r="F21">
            <v>0</v>
          </cell>
          <cell r="G21">
            <v>13990.69</v>
          </cell>
          <cell r="H21">
            <v>0</v>
          </cell>
        </row>
        <row r="22">
          <cell r="D22">
            <v>7701.37</v>
          </cell>
          <cell r="E22">
            <v>610.61</v>
          </cell>
          <cell r="G22">
            <v>2373.58</v>
          </cell>
        </row>
        <row r="23">
          <cell r="G23">
            <v>11617.11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8">
          <cell r="B28">
            <v>0</v>
          </cell>
          <cell r="D28">
            <v>178641.82</v>
          </cell>
          <cell r="E28">
            <v>7521.21</v>
          </cell>
          <cell r="F28">
            <v>0</v>
          </cell>
          <cell r="G28">
            <v>536606.28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210504.26999999996</v>
          </cell>
          <cell r="E35">
            <v>610.60999999999967</v>
          </cell>
          <cell r="F35">
            <v>0</v>
          </cell>
          <cell r="G35">
            <v>8076.7000000000116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202802.89999999997</v>
          </cell>
          <cell r="E36">
            <v>0</v>
          </cell>
          <cell r="F36">
            <v>0</v>
          </cell>
          <cell r="G36">
            <v>5703.1199999999953</v>
          </cell>
          <cell r="H36">
            <v>0</v>
          </cell>
        </row>
        <row r="44">
          <cell r="C44">
            <v>0</v>
          </cell>
        </row>
        <row r="53">
          <cell r="C53">
            <v>0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177">
          <cell r="E177">
            <v>648.37</v>
          </cell>
          <cell r="F177">
            <v>40.68</v>
          </cell>
        </row>
        <row r="342">
          <cell r="C342">
            <v>254.1</v>
          </cell>
          <cell r="D342">
            <v>555.78</v>
          </cell>
        </row>
        <row r="383">
          <cell r="C383">
            <v>41283.61</v>
          </cell>
          <cell r="D383">
            <v>9227.31</v>
          </cell>
        </row>
        <row r="422">
          <cell r="C422">
            <v>0</v>
          </cell>
        </row>
        <row r="428">
          <cell r="C428">
            <v>5200.0600000000004</v>
          </cell>
          <cell r="D428">
            <v>2547.77</v>
          </cell>
        </row>
        <row r="463">
          <cell r="B463">
            <v>48915.43</v>
          </cell>
        </row>
        <row r="474">
          <cell r="B474">
            <v>6000</v>
          </cell>
          <cell r="C474">
            <v>5290</v>
          </cell>
        </row>
        <row r="501">
          <cell r="E501">
            <v>93284.160000000003</v>
          </cell>
          <cell r="F501">
            <v>132433.57999999999</v>
          </cell>
        </row>
        <row r="502">
          <cell r="E502">
            <v>644.35</v>
          </cell>
          <cell r="F502">
            <v>545.32000000000005</v>
          </cell>
        </row>
        <row r="539">
          <cell r="E539">
            <v>0</v>
          </cell>
        </row>
        <row r="546">
          <cell r="C546">
            <v>4597.6000000000004</v>
          </cell>
          <cell r="D546">
            <v>6366.18</v>
          </cell>
        </row>
        <row r="548">
          <cell r="C548">
            <v>29243.48</v>
          </cell>
          <cell r="D548">
            <v>27274.28</v>
          </cell>
        </row>
        <row r="551">
          <cell r="C551">
            <v>1709.7</v>
          </cell>
          <cell r="D551">
            <v>1649.74</v>
          </cell>
        </row>
        <row r="566">
          <cell r="E566">
            <v>0</v>
          </cell>
          <cell r="F566">
            <v>0</v>
          </cell>
        </row>
        <row r="572">
          <cell r="E572">
            <v>999.99</v>
          </cell>
          <cell r="F572">
            <v>2294</v>
          </cell>
        </row>
        <row r="577">
          <cell r="E577">
            <v>49152.43</v>
          </cell>
          <cell r="F577">
            <v>502.85</v>
          </cell>
        </row>
        <row r="605">
          <cell r="E605">
            <v>8.1199999999999992</v>
          </cell>
          <cell r="F605">
            <v>40.68</v>
          </cell>
        </row>
        <row r="606">
          <cell r="E606">
            <v>3.17</v>
          </cell>
        </row>
        <row r="627">
          <cell r="E627">
            <v>28.32</v>
          </cell>
          <cell r="F627">
            <v>40.68</v>
          </cell>
        </row>
        <row r="656">
          <cell r="D656">
            <v>462.93</v>
          </cell>
          <cell r="F656">
            <v>8197.76</v>
          </cell>
        </row>
        <row r="683">
          <cell r="C683">
            <v>25</v>
          </cell>
          <cell r="D683">
            <v>25</v>
          </cell>
        </row>
      </sheetData>
      <sheetData sheetId="24">
        <row r="10">
          <cell r="D10">
            <v>41327.300000000003</v>
          </cell>
          <cell r="E10">
            <v>21267.13</v>
          </cell>
          <cell r="G10">
            <v>158857.26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27015.93</v>
          </cell>
          <cell r="H11">
            <v>0</v>
          </cell>
        </row>
        <row r="12">
          <cell r="G12">
            <v>27015.93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2443</v>
          </cell>
          <cell r="F15">
            <v>0</v>
          </cell>
          <cell r="G15">
            <v>11076.49</v>
          </cell>
          <cell r="H15">
            <v>0</v>
          </cell>
        </row>
        <row r="16">
          <cell r="E16">
            <v>2443</v>
          </cell>
          <cell r="G16">
            <v>11076.49</v>
          </cell>
        </row>
        <row r="18">
          <cell r="B18">
            <v>0</v>
          </cell>
          <cell r="D18">
            <v>41327.300000000003</v>
          </cell>
          <cell r="E18">
            <v>18824.13</v>
          </cell>
          <cell r="F18">
            <v>0</v>
          </cell>
          <cell r="G18">
            <v>174796.7</v>
          </cell>
          <cell r="H18">
            <v>0</v>
          </cell>
        </row>
        <row r="20">
          <cell r="D20">
            <v>41327.300000000003</v>
          </cell>
          <cell r="E20">
            <v>17920.580000000002</v>
          </cell>
          <cell r="G20">
            <v>158857.26</v>
          </cell>
        </row>
        <row r="21">
          <cell r="B21">
            <v>0</v>
          </cell>
          <cell r="D21">
            <v>0</v>
          </cell>
          <cell r="E21">
            <v>3346.55</v>
          </cell>
          <cell r="F21">
            <v>0</v>
          </cell>
          <cell r="G21">
            <v>27015.93</v>
          </cell>
          <cell r="H21">
            <v>0</v>
          </cell>
        </row>
        <row r="22">
          <cell r="E22">
            <v>3346.55</v>
          </cell>
        </row>
        <row r="23">
          <cell r="G23">
            <v>27015.93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2443</v>
          </cell>
          <cell r="F25">
            <v>0</v>
          </cell>
          <cell r="G25">
            <v>11076.49</v>
          </cell>
          <cell r="H25">
            <v>0</v>
          </cell>
        </row>
        <row r="26">
          <cell r="E26">
            <v>2443</v>
          </cell>
          <cell r="G26">
            <v>11076.49</v>
          </cell>
        </row>
        <row r="28">
          <cell r="B28">
            <v>0</v>
          </cell>
          <cell r="D28">
            <v>41327.300000000003</v>
          </cell>
          <cell r="E28">
            <v>18824.13</v>
          </cell>
          <cell r="F28">
            <v>0</v>
          </cell>
          <cell r="G28">
            <v>174796.7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0</v>
          </cell>
          <cell r="E35">
            <v>3346.5499999999993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44">
          <cell r="C44">
            <v>0</v>
          </cell>
        </row>
        <row r="53">
          <cell r="C53">
            <v>0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342">
          <cell r="C342">
            <v>0</v>
          </cell>
          <cell r="D342">
            <v>914.67</v>
          </cell>
        </row>
        <row r="383">
          <cell r="C383">
            <v>12553.44</v>
          </cell>
          <cell r="D383">
            <v>13846.4</v>
          </cell>
        </row>
        <row r="422">
          <cell r="C422">
            <v>0</v>
          </cell>
          <cell r="D422">
            <v>0</v>
          </cell>
        </row>
        <row r="428">
          <cell r="C428">
            <v>4128.3</v>
          </cell>
          <cell r="D428">
            <v>12424.45</v>
          </cell>
        </row>
        <row r="463">
          <cell r="B463">
            <v>42348.79</v>
          </cell>
        </row>
        <row r="474">
          <cell r="B474">
            <v>4533.26</v>
          </cell>
          <cell r="C474">
            <v>1800</v>
          </cell>
        </row>
        <row r="501">
          <cell r="E501">
            <v>73533.39</v>
          </cell>
          <cell r="F501">
            <v>100453.95</v>
          </cell>
        </row>
        <row r="502">
          <cell r="E502">
            <v>1006.75</v>
          </cell>
          <cell r="F502">
            <v>1790.6</v>
          </cell>
        </row>
        <row r="546">
          <cell r="C546">
            <v>16985.45</v>
          </cell>
          <cell r="D546">
            <v>12263.1</v>
          </cell>
        </row>
        <row r="548">
          <cell r="C548">
            <v>24844.21</v>
          </cell>
          <cell r="D548">
            <v>32305.119999999999</v>
          </cell>
        </row>
        <row r="551">
          <cell r="C551">
            <v>1681.11</v>
          </cell>
          <cell r="D551">
            <v>1654.45</v>
          </cell>
        </row>
        <row r="566">
          <cell r="E566">
            <v>0</v>
          </cell>
          <cell r="F566">
            <v>0</v>
          </cell>
        </row>
        <row r="577">
          <cell r="E577">
            <v>42524.79</v>
          </cell>
          <cell r="F577">
            <v>192</v>
          </cell>
        </row>
        <row r="596">
          <cell r="F596">
            <v>105.65</v>
          </cell>
        </row>
        <row r="606">
          <cell r="E606">
            <v>9.17</v>
          </cell>
        </row>
        <row r="656">
          <cell r="F656">
            <v>6441.64</v>
          </cell>
        </row>
        <row r="683">
          <cell r="C683">
            <v>22</v>
          </cell>
          <cell r="D683">
            <v>23</v>
          </cell>
        </row>
      </sheetData>
      <sheetData sheetId="25">
        <row r="10">
          <cell r="D10">
            <v>438668.93</v>
          </cell>
          <cell r="E10">
            <v>59560.25</v>
          </cell>
          <cell r="G10">
            <v>337009.16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51395.29</v>
          </cell>
          <cell r="F11">
            <v>0</v>
          </cell>
          <cell r="G11">
            <v>19936.2</v>
          </cell>
          <cell r="H11">
            <v>0</v>
          </cell>
        </row>
        <row r="12">
          <cell r="G12">
            <v>19936.2</v>
          </cell>
        </row>
        <row r="13">
          <cell r="E13">
            <v>51395.29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24995.29</v>
          </cell>
          <cell r="F15">
            <v>0</v>
          </cell>
          <cell r="G15">
            <v>28813.08</v>
          </cell>
          <cell r="H15">
            <v>0</v>
          </cell>
        </row>
        <row r="16">
          <cell r="G16">
            <v>2413.08</v>
          </cell>
        </row>
        <row r="17">
          <cell r="E17">
            <v>24995.29</v>
          </cell>
          <cell r="G17">
            <v>26400</v>
          </cell>
        </row>
        <row r="18">
          <cell r="B18">
            <v>0</v>
          </cell>
          <cell r="D18">
            <v>438668.93</v>
          </cell>
          <cell r="E18">
            <v>85960.25</v>
          </cell>
          <cell r="F18">
            <v>0</v>
          </cell>
          <cell r="G18">
            <v>328132.27999999997</v>
          </cell>
          <cell r="H18">
            <v>0</v>
          </cell>
        </row>
        <row r="20">
          <cell r="D20">
            <v>144508.09</v>
          </cell>
          <cell r="E20">
            <v>48635.839999999997</v>
          </cell>
          <cell r="G20">
            <v>248928.5</v>
          </cell>
        </row>
        <row r="21">
          <cell r="B21">
            <v>0</v>
          </cell>
          <cell r="D21">
            <v>7775.18</v>
          </cell>
          <cell r="E21">
            <v>42370.78</v>
          </cell>
          <cell r="F21">
            <v>0</v>
          </cell>
          <cell r="G21">
            <v>51023.47</v>
          </cell>
          <cell r="H21">
            <v>0</v>
          </cell>
        </row>
        <row r="22">
          <cell r="D22">
            <v>7775.18</v>
          </cell>
          <cell r="E22">
            <v>1899.9</v>
          </cell>
          <cell r="G22">
            <v>31087.27</v>
          </cell>
        </row>
        <row r="23">
          <cell r="E23">
            <v>40470.879999999997</v>
          </cell>
          <cell r="G23">
            <v>19936.2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14070.88</v>
          </cell>
          <cell r="F25">
            <v>0</v>
          </cell>
          <cell r="G25">
            <v>28813.08</v>
          </cell>
          <cell r="H25">
            <v>0</v>
          </cell>
        </row>
        <row r="26">
          <cell r="G26">
            <v>2413.08</v>
          </cell>
        </row>
        <row r="27">
          <cell r="E27">
            <v>14070.88</v>
          </cell>
          <cell r="G27">
            <v>26400</v>
          </cell>
        </row>
        <row r="28">
          <cell r="B28">
            <v>0</v>
          </cell>
          <cell r="D28">
            <v>152283.26999999999</v>
          </cell>
          <cell r="E28">
            <v>76935.739999999991</v>
          </cell>
          <cell r="F28">
            <v>0</v>
          </cell>
          <cell r="G28">
            <v>271138.88999999996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294160.83999999997</v>
          </cell>
          <cell r="E35">
            <v>10924.410000000003</v>
          </cell>
          <cell r="F35">
            <v>0</v>
          </cell>
          <cell r="G35">
            <v>88080.659999999974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286385.66000000003</v>
          </cell>
          <cell r="E36">
            <v>9024.5100000000093</v>
          </cell>
          <cell r="F36">
            <v>0</v>
          </cell>
          <cell r="G36">
            <v>56993.390000000014</v>
          </cell>
          <cell r="H36">
            <v>0</v>
          </cell>
        </row>
        <row r="44">
          <cell r="C44">
            <v>0</v>
          </cell>
        </row>
        <row r="53">
          <cell r="C53">
            <v>0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177">
          <cell r="E177">
            <v>552.41</v>
          </cell>
          <cell r="F177">
            <v>11.22</v>
          </cell>
        </row>
        <row r="383">
          <cell r="C383">
            <v>37188.720000000001</v>
          </cell>
          <cell r="D383">
            <v>90621.9</v>
          </cell>
        </row>
        <row r="419">
          <cell r="C419">
            <v>14.29</v>
          </cell>
        </row>
        <row r="422">
          <cell r="C422">
            <v>0</v>
          </cell>
          <cell r="D422">
            <v>0</v>
          </cell>
        </row>
        <row r="428">
          <cell r="C428">
            <v>207.22</v>
          </cell>
          <cell r="D428">
            <v>594.79</v>
          </cell>
        </row>
        <row r="463">
          <cell r="B463">
            <v>47396.480000000003</v>
          </cell>
        </row>
        <row r="474">
          <cell r="B474">
            <v>4174.16</v>
          </cell>
          <cell r="C474">
            <v>4497.1000000000004</v>
          </cell>
        </row>
        <row r="501">
          <cell r="E501">
            <v>85776</v>
          </cell>
          <cell r="F501">
            <v>119643</v>
          </cell>
        </row>
        <row r="502">
          <cell r="E502">
            <v>871</v>
          </cell>
          <cell r="F502">
            <v>1376</v>
          </cell>
        </row>
        <row r="546">
          <cell r="C546">
            <v>8897.5300000000007</v>
          </cell>
          <cell r="D546">
            <v>22480</v>
          </cell>
        </row>
        <row r="548">
          <cell r="C548">
            <v>38689.54</v>
          </cell>
          <cell r="D548">
            <v>41333.18</v>
          </cell>
        </row>
        <row r="551">
          <cell r="C551">
            <v>1948.21</v>
          </cell>
          <cell r="D551">
            <v>1921.63</v>
          </cell>
        </row>
        <row r="566">
          <cell r="E566">
            <v>0</v>
          </cell>
          <cell r="F566">
            <v>0</v>
          </cell>
        </row>
        <row r="568">
          <cell r="E568">
            <v>3000</v>
          </cell>
          <cell r="F568">
            <v>3600</v>
          </cell>
        </row>
        <row r="577">
          <cell r="E577">
            <v>47721.29</v>
          </cell>
          <cell r="F577">
            <v>360.84</v>
          </cell>
        </row>
        <row r="596">
          <cell r="E596">
            <v>0</v>
          </cell>
          <cell r="F596">
            <v>20</v>
          </cell>
        </row>
        <row r="605">
          <cell r="E605">
            <v>24.32</v>
          </cell>
          <cell r="F605">
            <v>23.01</v>
          </cell>
        </row>
        <row r="606">
          <cell r="E606">
            <v>5.6</v>
          </cell>
        </row>
        <row r="627">
          <cell r="E627">
            <v>24.32</v>
          </cell>
          <cell r="F627">
            <v>11.22</v>
          </cell>
        </row>
        <row r="656">
          <cell r="F656">
            <v>12115</v>
          </cell>
        </row>
        <row r="683">
          <cell r="C683">
            <v>26</v>
          </cell>
          <cell r="D683">
            <v>27</v>
          </cell>
        </row>
      </sheetData>
      <sheetData sheetId="26">
        <row r="10">
          <cell r="D10">
            <v>685445.7</v>
          </cell>
          <cell r="E10">
            <v>17575.509999999998</v>
          </cell>
          <cell r="G10">
            <v>197598.33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26106.1</v>
          </cell>
          <cell r="H11">
            <v>0</v>
          </cell>
        </row>
        <row r="12">
          <cell r="G12">
            <v>26106.1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</row>
        <row r="18">
          <cell r="B18">
            <v>0</v>
          </cell>
          <cell r="D18">
            <v>685445.7</v>
          </cell>
          <cell r="E18">
            <v>17575.509999999998</v>
          </cell>
          <cell r="F18">
            <v>0</v>
          </cell>
          <cell r="G18">
            <v>223704.43</v>
          </cell>
          <cell r="H18">
            <v>0</v>
          </cell>
        </row>
        <row r="20">
          <cell r="D20">
            <v>334318.98</v>
          </cell>
          <cell r="E20">
            <v>17575.509999999998</v>
          </cell>
          <cell r="G20">
            <v>197598.33</v>
          </cell>
        </row>
        <row r="21">
          <cell r="B21">
            <v>0</v>
          </cell>
          <cell r="D21">
            <v>10665.08</v>
          </cell>
          <cell r="E21">
            <v>0</v>
          </cell>
          <cell r="F21">
            <v>0</v>
          </cell>
          <cell r="G21">
            <v>26106.1</v>
          </cell>
          <cell r="H21">
            <v>0</v>
          </cell>
        </row>
        <row r="22">
          <cell r="D22">
            <v>10665.08</v>
          </cell>
        </row>
        <row r="23">
          <cell r="G23">
            <v>26106.1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8">
          <cell r="B28">
            <v>0</v>
          </cell>
          <cell r="D28">
            <v>344984.06</v>
          </cell>
          <cell r="E28">
            <v>17575.509999999998</v>
          </cell>
          <cell r="F28">
            <v>0</v>
          </cell>
          <cell r="G28">
            <v>223704.43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351126.72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340461.63999999996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44">
          <cell r="C44">
            <v>0</v>
          </cell>
        </row>
        <row r="53">
          <cell r="C53">
            <v>0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383">
          <cell r="C383">
            <v>2086.9499999999998</v>
          </cell>
          <cell r="D383">
            <v>89208.78</v>
          </cell>
        </row>
        <row r="422">
          <cell r="C422">
            <v>0</v>
          </cell>
          <cell r="D422">
            <v>0</v>
          </cell>
        </row>
        <row r="428">
          <cell r="C428">
            <v>86.49</v>
          </cell>
          <cell r="D428">
            <v>1003.49</v>
          </cell>
        </row>
        <row r="463">
          <cell r="B463">
            <v>43775.5</v>
          </cell>
        </row>
        <row r="474">
          <cell r="B474">
            <v>4862.53</v>
          </cell>
          <cell r="C474">
            <v>718.89</v>
          </cell>
        </row>
        <row r="501">
          <cell r="E501">
            <v>106794.8</v>
          </cell>
          <cell r="F501">
            <v>141700.5</v>
          </cell>
        </row>
        <row r="502">
          <cell r="E502">
            <v>1130.5</v>
          </cell>
          <cell r="F502">
            <v>1360.4</v>
          </cell>
        </row>
        <row r="539">
          <cell r="E539">
            <v>0</v>
          </cell>
        </row>
        <row r="546">
          <cell r="C546">
            <v>11911.32</v>
          </cell>
          <cell r="D546">
            <v>26456.28</v>
          </cell>
        </row>
        <row r="548">
          <cell r="C548">
            <v>26762.57</v>
          </cell>
          <cell r="D548">
            <v>32101.32</v>
          </cell>
        </row>
        <row r="551">
          <cell r="C551">
            <v>2464.9699999999998</v>
          </cell>
          <cell r="D551">
            <v>2560.14</v>
          </cell>
        </row>
        <row r="566">
          <cell r="E566">
            <v>0</v>
          </cell>
          <cell r="F566">
            <v>0</v>
          </cell>
        </row>
        <row r="568">
          <cell r="E568">
            <v>0</v>
          </cell>
        </row>
        <row r="572">
          <cell r="F572">
            <v>2906</v>
          </cell>
        </row>
        <row r="577">
          <cell r="E577">
            <v>45213.14</v>
          </cell>
          <cell r="F577">
            <v>231</v>
          </cell>
        </row>
        <row r="606">
          <cell r="E606">
            <v>6.31</v>
          </cell>
        </row>
        <row r="656">
          <cell r="F656">
            <v>8283.52</v>
          </cell>
        </row>
        <row r="683">
          <cell r="C683">
            <v>23</v>
          </cell>
          <cell r="D683">
            <v>22</v>
          </cell>
        </row>
      </sheetData>
      <sheetData sheetId="27">
        <row r="10">
          <cell r="D10">
            <v>2926569.04</v>
          </cell>
          <cell r="E10">
            <v>32995.06</v>
          </cell>
          <cell r="G10">
            <v>162142.25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31016.98</v>
          </cell>
          <cell r="F11">
            <v>0</v>
          </cell>
          <cell r="G11">
            <v>68674.31</v>
          </cell>
          <cell r="H11">
            <v>0</v>
          </cell>
        </row>
        <row r="12">
          <cell r="G12">
            <v>68674.31</v>
          </cell>
        </row>
        <row r="13">
          <cell r="E13">
            <v>31016.98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17716.98</v>
          </cell>
          <cell r="F15">
            <v>0</v>
          </cell>
          <cell r="G15">
            <v>13300</v>
          </cell>
          <cell r="H15">
            <v>0</v>
          </cell>
        </row>
        <row r="17">
          <cell r="E17">
            <v>17716.98</v>
          </cell>
          <cell r="G17">
            <v>13300</v>
          </cell>
        </row>
        <row r="18">
          <cell r="B18">
            <v>0</v>
          </cell>
          <cell r="D18">
            <v>2926569.04</v>
          </cell>
          <cell r="E18">
            <v>46295.06</v>
          </cell>
          <cell r="F18">
            <v>0</v>
          </cell>
          <cell r="G18">
            <v>217516.56</v>
          </cell>
          <cell r="H18">
            <v>0</v>
          </cell>
        </row>
        <row r="20">
          <cell r="D20">
            <v>759851.09</v>
          </cell>
          <cell r="E20">
            <v>30475.14</v>
          </cell>
          <cell r="G20">
            <v>158542.25</v>
          </cell>
        </row>
        <row r="21">
          <cell r="B21">
            <v>0</v>
          </cell>
          <cell r="D21">
            <v>87784.13</v>
          </cell>
          <cell r="E21">
            <v>15280.01</v>
          </cell>
          <cell r="F21">
            <v>0</v>
          </cell>
          <cell r="G21">
            <v>68674.31</v>
          </cell>
          <cell r="H21">
            <v>0</v>
          </cell>
        </row>
        <row r="22">
          <cell r="D22">
            <v>87784.13</v>
          </cell>
          <cell r="E22">
            <v>5580.01</v>
          </cell>
        </row>
        <row r="23">
          <cell r="E23">
            <v>9700</v>
          </cell>
          <cell r="G23">
            <v>68674.31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9700</v>
          </cell>
          <cell r="H25">
            <v>0</v>
          </cell>
        </row>
        <row r="27">
          <cell r="G27">
            <v>9700</v>
          </cell>
        </row>
        <row r="28">
          <cell r="B28">
            <v>0</v>
          </cell>
          <cell r="D28">
            <v>847635.22</v>
          </cell>
          <cell r="E28">
            <v>45755.15</v>
          </cell>
          <cell r="F28">
            <v>0</v>
          </cell>
          <cell r="G28">
            <v>217516.56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2166717.9500000002</v>
          </cell>
          <cell r="E35">
            <v>2519.9199999999983</v>
          </cell>
          <cell r="F35">
            <v>0</v>
          </cell>
          <cell r="G35">
            <v>3600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2078933.82</v>
          </cell>
          <cell r="E36">
            <v>539.90999999999622</v>
          </cell>
          <cell r="F36">
            <v>0</v>
          </cell>
          <cell r="G36">
            <v>0</v>
          </cell>
          <cell r="H36">
            <v>0</v>
          </cell>
        </row>
        <row r="44">
          <cell r="C44">
            <v>0</v>
          </cell>
        </row>
        <row r="53">
          <cell r="C53">
            <v>0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383">
          <cell r="C383">
            <v>31407</v>
          </cell>
          <cell r="D383">
            <v>61126.46</v>
          </cell>
        </row>
        <row r="422">
          <cell r="C422">
            <v>0</v>
          </cell>
          <cell r="D422">
            <v>0</v>
          </cell>
        </row>
        <row r="428">
          <cell r="C428">
            <v>158.94999999999999</v>
          </cell>
          <cell r="D428">
            <v>110</v>
          </cell>
        </row>
        <row r="463">
          <cell r="B463">
            <v>44815.78</v>
          </cell>
        </row>
        <row r="474">
          <cell r="B474">
            <v>13500</v>
          </cell>
          <cell r="C474">
            <v>13574.01</v>
          </cell>
        </row>
        <row r="501">
          <cell r="E501">
            <v>76457</v>
          </cell>
          <cell r="F501">
            <v>132733</v>
          </cell>
        </row>
        <row r="502">
          <cell r="E502">
            <v>937</v>
          </cell>
          <cell r="F502">
            <v>1833</v>
          </cell>
        </row>
        <row r="546">
          <cell r="C546">
            <v>18256</v>
          </cell>
          <cell r="D546">
            <v>25864.5</v>
          </cell>
        </row>
        <row r="548">
          <cell r="C548">
            <v>39350.68</v>
          </cell>
          <cell r="D548">
            <v>47225.25</v>
          </cell>
        </row>
        <row r="551">
          <cell r="C551">
            <v>1983.13</v>
          </cell>
          <cell r="D551">
            <v>2046.01</v>
          </cell>
        </row>
        <row r="566">
          <cell r="E566">
            <v>0</v>
          </cell>
          <cell r="F566">
            <v>0</v>
          </cell>
        </row>
        <row r="577">
          <cell r="E577">
            <v>45086.73</v>
          </cell>
          <cell r="F577">
            <v>220</v>
          </cell>
        </row>
        <row r="606">
          <cell r="E606">
            <v>6.56</v>
          </cell>
        </row>
        <row r="656">
          <cell r="F656">
            <v>5614.26</v>
          </cell>
        </row>
        <row r="683">
          <cell r="C683">
            <v>20</v>
          </cell>
          <cell r="D683">
            <v>21</v>
          </cell>
        </row>
      </sheetData>
      <sheetData sheetId="28">
        <row r="10">
          <cell r="D10">
            <v>347832.13</v>
          </cell>
          <cell r="E10">
            <v>92881.919999999998</v>
          </cell>
          <cell r="G10">
            <v>419043.51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61427.229999999996</v>
          </cell>
          <cell r="H11">
            <v>0</v>
          </cell>
        </row>
        <row r="12">
          <cell r="G12">
            <v>13139.05</v>
          </cell>
        </row>
        <row r="13">
          <cell r="G13">
            <v>48288.18</v>
          </cell>
        </row>
        <row r="15">
          <cell r="B15">
            <v>0</v>
          </cell>
          <cell r="C15">
            <v>0</v>
          </cell>
          <cell r="D15">
            <v>15990.02</v>
          </cell>
          <cell r="E15">
            <v>32298.16</v>
          </cell>
          <cell r="F15">
            <v>0</v>
          </cell>
          <cell r="G15">
            <v>480.01</v>
          </cell>
          <cell r="H15">
            <v>0</v>
          </cell>
        </row>
        <row r="16">
          <cell r="G16">
            <v>480.01</v>
          </cell>
        </row>
        <row r="17">
          <cell r="D17">
            <v>15990.02</v>
          </cell>
          <cell r="E17">
            <v>32298.16</v>
          </cell>
        </row>
        <row r="18">
          <cell r="B18">
            <v>0</v>
          </cell>
          <cell r="D18">
            <v>331842.11</v>
          </cell>
          <cell r="E18">
            <v>60583.759999999995</v>
          </cell>
          <cell r="F18">
            <v>0</v>
          </cell>
          <cell r="G18">
            <v>479990.73</v>
          </cell>
          <cell r="H18">
            <v>0</v>
          </cell>
        </row>
        <row r="20">
          <cell r="D20">
            <v>81762.16</v>
          </cell>
          <cell r="E20">
            <v>73777.899999999994</v>
          </cell>
          <cell r="G20">
            <v>419043.51</v>
          </cell>
        </row>
        <row r="21">
          <cell r="B21">
            <v>0</v>
          </cell>
          <cell r="D21">
            <v>7288.83</v>
          </cell>
          <cell r="E21">
            <v>622.79999999999995</v>
          </cell>
          <cell r="F21">
            <v>0</v>
          </cell>
          <cell r="G21">
            <v>58836.85</v>
          </cell>
          <cell r="H21">
            <v>0</v>
          </cell>
        </row>
        <row r="22">
          <cell r="D22">
            <v>7288.83</v>
          </cell>
          <cell r="E22">
            <v>622.79999999999995</v>
          </cell>
          <cell r="G22">
            <v>4125.45</v>
          </cell>
        </row>
        <row r="23">
          <cell r="G23">
            <v>54711.4</v>
          </cell>
        </row>
        <row r="25">
          <cell r="B25">
            <v>0</v>
          </cell>
          <cell r="C25">
            <v>0</v>
          </cell>
          <cell r="D25">
            <v>9274.19</v>
          </cell>
          <cell r="E25">
            <v>32298.16</v>
          </cell>
          <cell r="F25">
            <v>0</v>
          </cell>
          <cell r="G25">
            <v>480.01</v>
          </cell>
          <cell r="H25">
            <v>0</v>
          </cell>
        </row>
        <row r="26">
          <cell r="G26">
            <v>480.01</v>
          </cell>
        </row>
        <row r="27">
          <cell r="D27">
            <v>9274.19</v>
          </cell>
          <cell r="E27">
            <v>32298.16</v>
          </cell>
        </row>
        <row r="28">
          <cell r="B28">
            <v>0</v>
          </cell>
          <cell r="D28">
            <v>79776.800000000003</v>
          </cell>
          <cell r="E28">
            <v>42102.539999999994</v>
          </cell>
          <cell r="F28">
            <v>0</v>
          </cell>
          <cell r="G28">
            <v>477400.35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266069.96999999997</v>
          </cell>
          <cell r="E35">
            <v>19104.020000000004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252065.31</v>
          </cell>
          <cell r="E36">
            <v>18481.22</v>
          </cell>
          <cell r="F36">
            <v>0</v>
          </cell>
          <cell r="G36">
            <v>2590.3800000000047</v>
          </cell>
          <cell r="H36">
            <v>0</v>
          </cell>
        </row>
        <row r="44">
          <cell r="C44">
            <v>0</v>
          </cell>
        </row>
        <row r="53">
          <cell r="C53">
            <v>0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383">
          <cell r="C383">
            <v>30050.65</v>
          </cell>
          <cell r="D383">
            <v>31347.72</v>
          </cell>
        </row>
        <row r="422">
          <cell r="C422">
            <v>0</v>
          </cell>
          <cell r="D422">
            <v>0</v>
          </cell>
        </row>
        <row r="428">
          <cell r="C428">
            <v>0</v>
          </cell>
          <cell r="D428">
            <v>577</v>
          </cell>
        </row>
        <row r="463">
          <cell r="B463">
            <v>45943.040000000001</v>
          </cell>
        </row>
        <row r="474">
          <cell r="B474">
            <v>1956.59</v>
          </cell>
          <cell r="C474">
            <v>0</v>
          </cell>
        </row>
        <row r="501">
          <cell r="E501">
            <v>109243</v>
          </cell>
          <cell r="F501">
            <v>138074</v>
          </cell>
        </row>
        <row r="539">
          <cell r="E539">
            <v>0</v>
          </cell>
        </row>
        <row r="546">
          <cell r="C546">
            <v>2788</v>
          </cell>
        </row>
        <row r="548">
          <cell r="C548">
            <v>31710.91</v>
          </cell>
          <cell r="D548">
            <v>33095.919999999998</v>
          </cell>
        </row>
        <row r="551">
          <cell r="C551">
            <v>1331.29</v>
          </cell>
          <cell r="D551">
            <v>1144.33</v>
          </cell>
        </row>
        <row r="554">
          <cell r="C554">
            <v>31490.7</v>
          </cell>
          <cell r="D554">
            <v>31665.599999999999</v>
          </cell>
        </row>
        <row r="566">
          <cell r="E566">
            <v>0</v>
          </cell>
          <cell r="F566">
            <v>0</v>
          </cell>
        </row>
        <row r="577">
          <cell r="E577">
            <v>46162.04</v>
          </cell>
          <cell r="F577">
            <v>4825.3599999999997</v>
          </cell>
        </row>
        <row r="596">
          <cell r="E596">
            <v>662.92</v>
          </cell>
        </row>
        <row r="606">
          <cell r="E606">
            <v>5.94</v>
          </cell>
        </row>
        <row r="683">
          <cell r="C683">
            <v>22</v>
          </cell>
          <cell r="D683">
            <v>18</v>
          </cell>
        </row>
      </sheetData>
      <sheetData sheetId="29">
        <row r="10">
          <cell r="D10">
            <v>622562.77</v>
          </cell>
          <cell r="E10">
            <v>18584.46</v>
          </cell>
          <cell r="G10">
            <v>163745.85999999999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15148.27</v>
          </cell>
          <cell r="F11">
            <v>0</v>
          </cell>
          <cell r="G11">
            <v>8588.2900000000009</v>
          </cell>
          <cell r="H11">
            <v>0</v>
          </cell>
        </row>
        <row r="12">
          <cell r="G12">
            <v>8588.2900000000009</v>
          </cell>
        </row>
        <row r="13">
          <cell r="E13">
            <v>15148.27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15148.27</v>
          </cell>
          <cell r="H15">
            <v>0</v>
          </cell>
        </row>
        <row r="17">
          <cell r="G17">
            <v>15148.27</v>
          </cell>
        </row>
        <row r="18">
          <cell r="B18">
            <v>0</v>
          </cell>
          <cell r="D18">
            <v>622562.77</v>
          </cell>
          <cell r="E18">
            <v>33732.729999999996</v>
          </cell>
          <cell r="F18">
            <v>0</v>
          </cell>
          <cell r="G18">
            <v>157185.88</v>
          </cell>
          <cell r="H18">
            <v>0</v>
          </cell>
        </row>
        <row r="20">
          <cell r="D20">
            <v>339036.63</v>
          </cell>
          <cell r="E20">
            <v>17842.79</v>
          </cell>
          <cell r="G20">
            <v>163745.85999999999</v>
          </cell>
        </row>
        <row r="21">
          <cell r="B21">
            <v>0</v>
          </cell>
          <cell r="D21">
            <v>9776.77</v>
          </cell>
          <cell r="E21">
            <v>15848.27</v>
          </cell>
          <cell r="F21">
            <v>0</v>
          </cell>
          <cell r="G21">
            <v>8588.2900000000009</v>
          </cell>
          <cell r="H21">
            <v>0</v>
          </cell>
        </row>
        <row r="22">
          <cell r="D22">
            <v>9776.77</v>
          </cell>
          <cell r="E22">
            <v>700</v>
          </cell>
        </row>
        <row r="23">
          <cell r="E23">
            <v>15148.27</v>
          </cell>
          <cell r="G23">
            <v>8588.2900000000009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15148.27</v>
          </cell>
          <cell r="H25">
            <v>0</v>
          </cell>
        </row>
        <row r="27">
          <cell r="G27">
            <v>15148.27</v>
          </cell>
        </row>
        <row r="28">
          <cell r="B28">
            <v>0</v>
          </cell>
          <cell r="D28">
            <v>348813.4</v>
          </cell>
          <cell r="E28">
            <v>33691.06</v>
          </cell>
          <cell r="F28">
            <v>0</v>
          </cell>
          <cell r="G28">
            <v>157185.88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283526.14</v>
          </cell>
          <cell r="E35">
            <v>741.66999999999825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273749.37</v>
          </cell>
          <cell r="E36">
            <v>41.669999999998254</v>
          </cell>
          <cell r="F36">
            <v>0</v>
          </cell>
          <cell r="G36">
            <v>0</v>
          </cell>
          <cell r="H36">
            <v>0</v>
          </cell>
        </row>
        <row r="44">
          <cell r="C44">
            <v>0</v>
          </cell>
        </row>
        <row r="53">
          <cell r="C53">
            <v>0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342">
          <cell r="C342">
            <v>723.6</v>
          </cell>
          <cell r="D342">
            <v>1140.72</v>
          </cell>
        </row>
        <row r="383">
          <cell r="C383">
            <v>18469.82</v>
          </cell>
          <cell r="D383">
            <v>44718.68</v>
          </cell>
        </row>
        <row r="422">
          <cell r="C422">
            <v>0</v>
          </cell>
          <cell r="D422">
            <v>0</v>
          </cell>
        </row>
        <row r="428">
          <cell r="C428">
            <v>1833.25</v>
          </cell>
          <cell r="D428">
            <v>1888</v>
          </cell>
        </row>
        <row r="463">
          <cell r="B463">
            <v>43681.599999999999</v>
          </cell>
        </row>
        <row r="474">
          <cell r="B474">
            <v>5789</v>
          </cell>
          <cell r="C474">
            <v>0</v>
          </cell>
        </row>
        <row r="501">
          <cell r="E501">
            <v>97941.8</v>
          </cell>
          <cell r="F501">
            <v>121946</v>
          </cell>
        </row>
        <row r="502">
          <cell r="E502">
            <v>1316.1</v>
          </cell>
          <cell r="F502">
            <v>1324.8</v>
          </cell>
        </row>
        <row r="539">
          <cell r="E539">
            <v>0</v>
          </cell>
        </row>
        <row r="546">
          <cell r="C546">
            <v>32673.599999999999</v>
          </cell>
          <cell r="D546">
            <v>83282.3</v>
          </cell>
        </row>
        <row r="548">
          <cell r="C548">
            <v>27928.85</v>
          </cell>
          <cell r="D548">
            <v>41508.93</v>
          </cell>
        </row>
        <row r="551">
          <cell r="C551">
            <v>1259.55</v>
          </cell>
          <cell r="D551">
            <v>1460.79</v>
          </cell>
        </row>
        <row r="554">
          <cell r="C554">
            <v>1800</v>
          </cell>
        </row>
        <row r="566">
          <cell r="E566">
            <v>0</v>
          </cell>
          <cell r="F566">
            <v>0</v>
          </cell>
        </row>
        <row r="577">
          <cell r="E577">
            <v>43882.6</v>
          </cell>
          <cell r="F577">
            <v>216</v>
          </cell>
        </row>
        <row r="606">
          <cell r="E606">
            <v>3.62</v>
          </cell>
          <cell r="F606">
            <v>0</v>
          </cell>
        </row>
        <row r="656">
          <cell r="F656">
            <v>7938.8</v>
          </cell>
        </row>
        <row r="683">
          <cell r="C683">
            <v>22</v>
          </cell>
          <cell r="D683">
            <v>21</v>
          </cell>
        </row>
      </sheetData>
      <sheetData sheetId="30">
        <row r="10">
          <cell r="D10">
            <v>292777.83</v>
          </cell>
          <cell r="E10">
            <v>32817.269999999997</v>
          </cell>
          <cell r="G10">
            <v>244834.27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49439.62</v>
          </cell>
          <cell r="F11">
            <v>0</v>
          </cell>
          <cell r="G11">
            <v>66073.51999999999</v>
          </cell>
          <cell r="H11">
            <v>0</v>
          </cell>
        </row>
        <row r="12">
          <cell r="G12">
            <v>62073.52</v>
          </cell>
        </row>
        <row r="13">
          <cell r="E13">
            <v>49439.62</v>
          </cell>
          <cell r="G13">
            <v>4000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49439.62</v>
          </cell>
          <cell r="H15">
            <v>0</v>
          </cell>
        </row>
        <row r="17">
          <cell r="G17">
            <v>49439.62</v>
          </cell>
        </row>
        <row r="18">
          <cell r="B18">
            <v>0</v>
          </cell>
          <cell r="D18">
            <v>292777.83</v>
          </cell>
          <cell r="E18">
            <v>82256.89</v>
          </cell>
          <cell r="F18">
            <v>0</v>
          </cell>
          <cell r="G18">
            <v>261468.16999999998</v>
          </cell>
          <cell r="H18">
            <v>0</v>
          </cell>
        </row>
        <row r="20">
          <cell r="D20">
            <v>263462.19</v>
          </cell>
          <cell r="E20">
            <v>26805.59</v>
          </cell>
          <cell r="G20">
            <v>244834.27</v>
          </cell>
        </row>
        <row r="21">
          <cell r="B21">
            <v>0</v>
          </cell>
          <cell r="D21">
            <v>1009.73</v>
          </cell>
          <cell r="E21">
            <v>51467.75</v>
          </cell>
          <cell r="F21">
            <v>0</v>
          </cell>
          <cell r="G21">
            <v>66073.52</v>
          </cell>
          <cell r="H21">
            <v>0</v>
          </cell>
        </row>
        <row r="22">
          <cell r="D22">
            <v>1009.73</v>
          </cell>
          <cell r="E22">
            <v>2028.13</v>
          </cell>
        </row>
        <row r="23">
          <cell r="E23">
            <v>49439.62</v>
          </cell>
          <cell r="G23">
            <v>66073.52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49439.62</v>
          </cell>
          <cell r="H25">
            <v>0</v>
          </cell>
        </row>
        <row r="27">
          <cell r="G27">
            <v>49439.62</v>
          </cell>
        </row>
        <row r="28">
          <cell r="B28">
            <v>0</v>
          </cell>
          <cell r="D28">
            <v>264471.92</v>
          </cell>
          <cell r="E28">
            <v>78273.34</v>
          </cell>
          <cell r="F28">
            <v>0</v>
          </cell>
          <cell r="G28">
            <v>261468.16999999998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29315.640000000014</v>
          </cell>
          <cell r="E35">
            <v>6011.6799999999967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28305.910000000033</v>
          </cell>
          <cell r="E36">
            <v>3983.5500000000029</v>
          </cell>
          <cell r="F36">
            <v>0</v>
          </cell>
          <cell r="G36">
            <v>0</v>
          </cell>
          <cell r="H36">
            <v>0</v>
          </cell>
        </row>
        <row r="44">
          <cell r="C44">
            <v>0</v>
          </cell>
        </row>
        <row r="53">
          <cell r="C53">
            <v>0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342">
          <cell r="C342">
            <v>1227.24</v>
          </cell>
          <cell r="D342">
            <v>0</v>
          </cell>
        </row>
        <row r="383">
          <cell r="C383">
            <v>30193.65</v>
          </cell>
          <cell r="D383">
            <v>22584.959999999999</v>
          </cell>
        </row>
        <row r="422">
          <cell r="C422">
            <v>0</v>
          </cell>
          <cell r="D422">
            <v>0</v>
          </cell>
        </row>
        <row r="428">
          <cell r="C428">
            <v>119.74</v>
          </cell>
          <cell r="D428">
            <v>214.24</v>
          </cell>
        </row>
        <row r="463">
          <cell r="B463">
            <v>52412.6</v>
          </cell>
        </row>
        <row r="474">
          <cell r="B474">
            <v>2500</v>
          </cell>
          <cell r="C474">
            <v>474.74</v>
          </cell>
        </row>
        <row r="501">
          <cell r="E501">
            <v>86903</v>
          </cell>
          <cell r="F501">
            <v>85038</v>
          </cell>
        </row>
        <row r="502">
          <cell r="E502">
            <v>1515.75</v>
          </cell>
          <cell r="F502">
            <v>1426</v>
          </cell>
        </row>
        <row r="539">
          <cell r="E539">
            <v>0</v>
          </cell>
        </row>
        <row r="546">
          <cell r="C546">
            <v>22768</v>
          </cell>
          <cell r="D546">
            <v>3444</v>
          </cell>
        </row>
        <row r="548">
          <cell r="C548">
            <v>24375.96</v>
          </cell>
          <cell r="D548">
            <v>37358.199999999997</v>
          </cell>
        </row>
        <row r="551">
          <cell r="C551">
            <v>1498.88</v>
          </cell>
          <cell r="D551">
            <v>1605.08</v>
          </cell>
        </row>
        <row r="553">
          <cell r="C553">
            <v>0</v>
          </cell>
        </row>
        <row r="566">
          <cell r="E566">
            <v>0</v>
          </cell>
          <cell r="F566">
            <v>0</v>
          </cell>
        </row>
        <row r="568">
          <cell r="E568">
            <v>0</v>
          </cell>
          <cell r="F568">
            <v>406.5</v>
          </cell>
        </row>
        <row r="577">
          <cell r="E577">
            <v>52677.599999999999</v>
          </cell>
          <cell r="F577">
            <v>239</v>
          </cell>
        </row>
        <row r="596">
          <cell r="E596">
            <v>218.9</v>
          </cell>
        </row>
        <row r="606">
          <cell r="E606">
            <v>9.2200000000000006</v>
          </cell>
          <cell r="F606">
            <v>0.54</v>
          </cell>
        </row>
        <row r="656">
          <cell r="F656">
            <v>6766.68</v>
          </cell>
        </row>
        <row r="683">
          <cell r="C683">
            <v>24</v>
          </cell>
          <cell r="D683">
            <v>23</v>
          </cell>
        </row>
      </sheetData>
      <sheetData sheetId="31">
        <row r="10">
          <cell r="D10">
            <v>228604.24</v>
          </cell>
          <cell r="E10">
            <v>13326.12</v>
          </cell>
          <cell r="G10">
            <v>293999.65000000002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34072.93</v>
          </cell>
          <cell r="F11">
            <v>0</v>
          </cell>
          <cell r="G11">
            <v>23985</v>
          </cell>
          <cell r="H11">
            <v>0</v>
          </cell>
        </row>
        <row r="12">
          <cell r="G12">
            <v>23985</v>
          </cell>
        </row>
        <row r="13">
          <cell r="E13">
            <v>34072.93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3413.56</v>
          </cell>
          <cell r="F15">
            <v>0</v>
          </cell>
          <cell r="G15">
            <v>50633.43</v>
          </cell>
          <cell r="H15">
            <v>0</v>
          </cell>
        </row>
        <row r="16">
          <cell r="E16">
            <v>3413.56</v>
          </cell>
          <cell r="G16">
            <v>16560.5</v>
          </cell>
        </row>
        <row r="17">
          <cell r="G17">
            <v>34072.93</v>
          </cell>
        </row>
        <row r="18">
          <cell r="B18">
            <v>0</v>
          </cell>
          <cell r="D18">
            <v>228604.24</v>
          </cell>
          <cell r="E18">
            <v>43985.490000000005</v>
          </cell>
          <cell r="F18">
            <v>0</v>
          </cell>
          <cell r="G18">
            <v>267351.22000000003</v>
          </cell>
          <cell r="H18">
            <v>0</v>
          </cell>
        </row>
        <row r="20">
          <cell r="D20">
            <v>228604.24</v>
          </cell>
          <cell r="E20">
            <v>13326.12</v>
          </cell>
          <cell r="G20">
            <v>293999.65000000002</v>
          </cell>
        </row>
        <row r="21">
          <cell r="B21">
            <v>0</v>
          </cell>
          <cell r="D21">
            <v>0</v>
          </cell>
          <cell r="E21">
            <v>34072.93</v>
          </cell>
          <cell r="F21">
            <v>0</v>
          </cell>
          <cell r="G21">
            <v>23985</v>
          </cell>
          <cell r="H21">
            <v>0</v>
          </cell>
        </row>
        <row r="23">
          <cell r="E23">
            <v>34072.93</v>
          </cell>
          <cell r="G23">
            <v>23985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3413.56</v>
          </cell>
          <cell r="F25">
            <v>0</v>
          </cell>
          <cell r="G25">
            <v>50633.43</v>
          </cell>
          <cell r="H25">
            <v>0</v>
          </cell>
        </row>
        <row r="26">
          <cell r="E26">
            <v>3413.56</v>
          </cell>
          <cell r="G26">
            <v>16560.5</v>
          </cell>
        </row>
        <row r="27">
          <cell r="G27">
            <v>34072.93</v>
          </cell>
        </row>
        <row r="28">
          <cell r="B28">
            <v>0</v>
          </cell>
          <cell r="D28">
            <v>228604.24</v>
          </cell>
          <cell r="E28">
            <v>43985.490000000005</v>
          </cell>
          <cell r="F28">
            <v>0</v>
          </cell>
          <cell r="G28">
            <v>267351.22000000003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44">
          <cell r="C44">
            <v>0</v>
          </cell>
        </row>
        <row r="53">
          <cell r="C53">
            <v>0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383">
          <cell r="C383">
            <v>74423.88</v>
          </cell>
          <cell r="D383">
            <v>79995.62</v>
          </cell>
        </row>
        <row r="422">
          <cell r="C422">
            <v>0</v>
          </cell>
          <cell r="D422">
            <v>0</v>
          </cell>
        </row>
        <row r="428">
          <cell r="C428">
            <v>338</v>
          </cell>
          <cell r="D428">
            <v>131</v>
          </cell>
        </row>
        <row r="463">
          <cell r="B463">
            <v>47577.62</v>
          </cell>
        </row>
        <row r="474">
          <cell r="B474">
            <v>14422</v>
          </cell>
          <cell r="C474">
            <v>539.98</v>
          </cell>
        </row>
        <row r="501">
          <cell r="E501">
            <v>90037</v>
          </cell>
          <cell r="F501">
            <v>113745</v>
          </cell>
        </row>
        <row r="502">
          <cell r="E502">
            <v>612</v>
          </cell>
          <cell r="F502">
            <v>346</v>
          </cell>
        </row>
        <row r="539">
          <cell r="E539">
            <v>0</v>
          </cell>
        </row>
        <row r="546">
          <cell r="C546">
            <v>11300.88</v>
          </cell>
          <cell r="D546">
            <v>40312.949999999997</v>
          </cell>
        </row>
        <row r="548">
          <cell r="C548">
            <v>57226.38</v>
          </cell>
          <cell r="D548">
            <v>44300</v>
          </cell>
        </row>
        <row r="551">
          <cell r="C551">
            <v>1484.19</v>
          </cell>
          <cell r="D551">
            <v>1505.62</v>
          </cell>
        </row>
        <row r="566">
          <cell r="E566">
            <v>0</v>
          </cell>
          <cell r="F566">
            <v>0</v>
          </cell>
        </row>
        <row r="577">
          <cell r="E577">
            <v>47859.62</v>
          </cell>
          <cell r="F577">
            <v>292</v>
          </cell>
        </row>
        <row r="606">
          <cell r="E606">
            <v>10.85</v>
          </cell>
        </row>
        <row r="656">
          <cell r="F656">
            <v>6855.82</v>
          </cell>
        </row>
        <row r="683">
          <cell r="C683">
            <v>22</v>
          </cell>
          <cell r="D683">
            <v>22</v>
          </cell>
        </row>
      </sheetData>
      <sheetData sheetId="32">
        <row r="10">
          <cell r="D10">
            <v>292393.82</v>
          </cell>
          <cell r="E10">
            <v>117733.78</v>
          </cell>
          <cell r="G10">
            <v>387035.73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19979.3</v>
          </cell>
          <cell r="F11">
            <v>0</v>
          </cell>
          <cell r="G11">
            <v>41802.699999999997</v>
          </cell>
          <cell r="H11">
            <v>0</v>
          </cell>
        </row>
        <row r="12">
          <cell r="G12">
            <v>41802.699999999997</v>
          </cell>
        </row>
        <row r="13">
          <cell r="E13">
            <v>19979.3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5670.3</v>
          </cell>
          <cell r="F15">
            <v>0</v>
          </cell>
          <cell r="G15">
            <v>14309</v>
          </cell>
          <cell r="H15">
            <v>0</v>
          </cell>
        </row>
        <row r="17">
          <cell r="E17">
            <v>5670.3</v>
          </cell>
          <cell r="G17">
            <v>14309</v>
          </cell>
        </row>
        <row r="18">
          <cell r="B18">
            <v>0</v>
          </cell>
          <cell r="D18">
            <v>292393.82</v>
          </cell>
          <cell r="E18">
            <v>132042.78</v>
          </cell>
          <cell r="F18">
            <v>0</v>
          </cell>
          <cell r="G18">
            <v>414529.43</v>
          </cell>
          <cell r="H18">
            <v>0</v>
          </cell>
        </row>
        <row r="20">
          <cell r="D20">
            <v>292393.82</v>
          </cell>
          <cell r="E20">
            <v>100251.8</v>
          </cell>
          <cell r="G20">
            <v>387035.73</v>
          </cell>
        </row>
        <row r="21">
          <cell r="B21">
            <v>0</v>
          </cell>
          <cell r="D21">
            <v>0</v>
          </cell>
          <cell r="E21">
            <v>28535.82</v>
          </cell>
          <cell r="F21">
            <v>0</v>
          </cell>
          <cell r="G21">
            <v>41802.699999999997</v>
          </cell>
          <cell r="H21">
            <v>0</v>
          </cell>
        </row>
        <row r="22">
          <cell r="E22">
            <v>9265.32</v>
          </cell>
        </row>
        <row r="23">
          <cell r="E23">
            <v>19270.5</v>
          </cell>
          <cell r="G23">
            <v>41802.699999999997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4961.5</v>
          </cell>
          <cell r="F25">
            <v>0</v>
          </cell>
          <cell r="G25">
            <v>14309</v>
          </cell>
          <cell r="H25">
            <v>0</v>
          </cell>
        </row>
        <row r="27">
          <cell r="E27">
            <v>4961.5</v>
          </cell>
          <cell r="G27">
            <v>14309</v>
          </cell>
        </row>
        <row r="28">
          <cell r="B28">
            <v>0</v>
          </cell>
          <cell r="D28">
            <v>292393.82</v>
          </cell>
          <cell r="E28">
            <v>123826.12</v>
          </cell>
          <cell r="F28">
            <v>0</v>
          </cell>
          <cell r="G28">
            <v>414529.43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0</v>
          </cell>
          <cell r="E35">
            <v>17481.979999999996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0</v>
          </cell>
          <cell r="E36">
            <v>8216.6600000000035</v>
          </cell>
          <cell r="F36">
            <v>0</v>
          </cell>
          <cell r="G36">
            <v>0</v>
          </cell>
          <cell r="H36">
            <v>0</v>
          </cell>
        </row>
        <row r="44">
          <cell r="C44">
            <v>0</v>
          </cell>
        </row>
        <row r="53">
          <cell r="C53">
            <v>0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342">
          <cell r="C342">
            <v>1083.56</v>
          </cell>
          <cell r="D342">
            <v>3367.24</v>
          </cell>
        </row>
        <row r="383">
          <cell r="C383">
            <v>51331.22</v>
          </cell>
          <cell r="D383">
            <v>116950.76</v>
          </cell>
        </row>
        <row r="422">
          <cell r="C422">
            <v>0</v>
          </cell>
          <cell r="D422">
            <v>0</v>
          </cell>
        </row>
        <row r="428">
          <cell r="C428">
            <v>378</v>
          </cell>
          <cell r="D428">
            <v>686</v>
          </cell>
        </row>
        <row r="463">
          <cell r="B463">
            <v>49679.88</v>
          </cell>
        </row>
        <row r="474">
          <cell r="B474">
            <v>10512.72</v>
          </cell>
          <cell r="C474">
            <v>9247.67</v>
          </cell>
        </row>
        <row r="501">
          <cell r="E501">
            <v>116912.35</v>
          </cell>
          <cell r="F501">
            <v>178316.5</v>
          </cell>
        </row>
        <row r="546">
          <cell r="C546">
            <v>67112.5</v>
          </cell>
          <cell r="D546">
            <v>39140.550000000003</v>
          </cell>
        </row>
        <row r="548">
          <cell r="C548">
            <v>52941.06</v>
          </cell>
          <cell r="D548">
            <v>80132.850000000006</v>
          </cell>
        </row>
        <row r="551">
          <cell r="C551">
            <v>1535.4</v>
          </cell>
          <cell r="D551">
            <v>1489.87</v>
          </cell>
        </row>
        <row r="566">
          <cell r="E566">
            <v>0</v>
          </cell>
          <cell r="F566">
            <v>0</v>
          </cell>
        </row>
        <row r="577">
          <cell r="E577">
            <v>49966.879999999997</v>
          </cell>
          <cell r="F577">
            <v>296</v>
          </cell>
        </row>
        <row r="606">
          <cell r="E606">
            <v>7.31</v>
          </cell>
        </row>
        <row r="656">
          <cell r="C656">
            <v>0</v>
          </cell>
          <cell r="D656">
            <v>0</v>
          </cell>
          <cell r="E656">
            <v>0</v>
          </cell>
          <cell r="F656">
            <v>6481.03</v>
          </cell>
        </row>
        <row r="683">
          <cell r="C683">
            <v>25</v>
          </cell>
          <cell r="D683">
            <v>25</v>
          </cell>
        </row>
      </sheetData>
      <sheetData sheetId="33">
        <row r="10">
          <cell r="D10">
            <v>572644.9</v>
          </cell>
          <cell r="E10">
            <v>55098.37</v>
          </cell>
          <cell r="G10">
            <v>177662.87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40527.42</v>
          </cell>
          <cell r="H11">
            <v>0</v>
          </cell>
        </row>
        <row r="12">
          <cell r="G12">
            <v>40527.42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</row>
        <row r="18">
          <cell r="B18">
            <v>0</v>
          </cell>
          <cell r="D18">
            <v>572644.9</v>
          </cell>
          <cell r="E18">
            <v>55098.37</v>
          </cell>
          <cell r="F18">
            <v>0</v>
          </cell>
          <cell r="G18">
            <v>218190.28999999998</v>
          </cell>
          <cell r="H18">
            <v>0</v>
          </cell>
        </row>
        <row r="20">
          <cell r="D20">
            <v>181272.4</v>
          </cell>
          <cell r="E20">
            <v>35247.19</v>
          </cell>
          <cell r="G20">
            <v>177662.87</v>
          </cell>
        </row>
        <row r="21">
          <cell r="B21">
            <v>0</v>
          </cell>
          <cell r="D21">
            <v>13045.75</v>
          </cell>
          <cell r="E21">
            <v>3729.52</v>
          </cell>
          <cell r="F21">
            <v>0</v>
          </cell>
          <cell r="G21">
            <v>40527.42</v>
          </cell>
          <cell r="H21">
            <v>0</v>
          </cell>
        </row>
        <row r="22">
          <cell r="D22">
            <v>13045.75</v>
          </cell>
          <cell r="E22">
            <v>3729.52</v>
          </cell>
        </row>
        <row r="23">
          <cell r="G23">
            <v>40527.42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8">
          <cell r="B28">
            <v>0</v>
          </cell>
          <cell r="D28">
            <v>194318.15</v>
          </cell>
          <cell r="E28">
            <v>38976.71</v>
          </cell>
          <cell r="F28">
            <v>0</v>
          </cell>
          <cell r="G28">
            <v>218190.28999999998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391372.5</v>
          </cell>
          <cell r="E35">
            <v>19851.18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378326.75</v>
          </cell>
          <cell r="E36">
            <v>16121.660000000003</v>
          </cell>
          <cell r="F36">
            <v>0</v>
          </cell>
          <cell r="G36">
            <v>0</v>
          </cell>
          <cell r="H36">
            <v>0</v>
          </cell>
        </row>
        <row r="44">
          <cell r="C44">
            <v>0</v>
          </cell>
        </row>
        <row r="53">
          <cell r="C53">
            <v>0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230">
          <cell r="D230">
            <v>135.72</v>
          </cell>
        </row>
        <row r="337">
          <cell r="D337">
            <v>135.72</v>
          </cell>
        </row>
        <row r="342">
          <cell r="C342">
            <v>2109.94</v>
          </cell>
          <cell r="D342">
            <v>7243.95</v>
          </cell>
        </row>
        <row r="348">
          <cell r="C348">
            <v>169.65</v>
          </cell>
        </row>
        <row r="383">
          <cell r="C383">
            <v>60076.56</v>
          </cell>
          <cell r="D383">
            <v>86209.919999999998</v>
          </cell>
        </row>
        <row r="422">
          <cell r="C422">
            <v>0</v>
          </cell>
          <cell r="D422">
            <v>0</v>
          </cell>
        </row>
        <row r="428">
          <cell r="C428">
            <v>1758.47</v>
          </cell>
          <cell r="D428">
            <v>2082.9699999999998</v>
          </cell>
        </row>
        <row r="463">
          <cell r="B463">
            <v>40848.230000000003</v>
          </cell>
        </row>
        <row r="474">
          <cell r="B474">
            <v>13519.74</v>
          </cell>
          <cell r="C474">
            <v>2469</v>
          </cell>
        </row>
        <row r="501">
          <cell r="E501">
            <v>68668.05</v>
          </cell>
          <cell r="F501">
            <v>91465.75</v>
          </cell>
        </row>
        <row r="502">
          <cell r="E502">
            <v>1837.35</v>
          </cell>
          <cell r="F502">
            <v>1288.3499999999999</v>
          </cell>
        </row>
        <row r="539">
          <cell r="E539">
            <v>0</v>
          </cell>
        </row>
        <row r="546">
          <cell r="C546">
            <v>21666.400000000001</v>
          </cell>
          <cell r="D546">
            <v>22207.17</v>
          </cell>
        </row>
        <row r="548">
          <cell r="C548">
            <v>37514.83</v>
          </cell>
          <cell r="D548">
            <v>35062.57</v>
          </cell>
        </row>
        <row r="551">
          <cell r="C551">
            <v>1521.47</v>
          </cell>
          <cell r="D551">
            <v>1417.28</v>
          </cell>
        </row>
        <row r="566">
          <cell r="E566">
            <v>0</v>
          </cell>
          <cell r="F566">
            <v>0</v>
          </cell>
        </row>
        <row r="577">
          <cell r="E577">
            <v>41045.230000000003</v>
          </cell>
          <cell r="F577">
            <v>254</v>
          </cell>
        </row>
        <row r="596">
          <cell r="E596">
            <v>174.24</v>
          </cell>
          <cell r="F596">
            <v>0</v>
          </cell>
        </row>
        <row r="606">
          <cell r="E606">
            <v>6.76</v>
          </cell>
          <cell r="F606">
            <v>0</v>
          </cell>
        </row>
        <row r="656">
          <cell r="F656">
            <v>6027.96</v>
          </cell>
        </row>
        <row r="683">
          <cell r="C683">
            <v>21</v>
          </cell>
          <cell r="D683">
            <v>20</v>
          </cell>
        </row>
      </sheetData>
      <sheetData sheetId="34">
        <row r="10">
          <cell r="D10">
            <v>432174.59</v>
          </cell>
          <cell r="E10">
            <v>50460.71</v>
          </cell>
          <cell r="G10">
            <v>494516.85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20078.400000000001</v>
          </cell>
          <cell r="H11">
            <v>0</v>
          </cell>
        </row>
        <row r="12">
          <cell r="G12">
            <v>20078.400000000001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4082.17</v>
          </cell>
          <cell r="H15">
            <v>0</v>
          </cell>
        </row>
        <row r="16">
          <cell r="G16">
            <v>4082.17</v>
          </cell>
        </row>
        <row r="18">
          <cell r="B18">
            <v>0</v>
          </cell>
          <cell r="D18">
            <v>432174.59</v>
          </cell>
          <cell r="E18">
            <v>50460.71</v>
          </cell>
          <cell r="F18">
            <v>0</v>
          </cell>
          <cell r="G18">
            <v>510513.08</v>
          </cell>
          <cell r="H18">
            <v>0</v>
          </cell>
        </row>
        <row r="20">
          <cell r="D20">
            <v>25484.76</v>
          </cell>
          <cell r="E20">
            <v>47010.71</v>
          </cell>
          <cell r="G20">
            <v>205768.87</v>
          </cell>
        </row>
        <row r="21">
          <cell r="B21">
            <v>0</v>
          </cell>
          <cell r="D21">
            <v>10252.68</v>
          </cell>
          <cell r="E21">
            <v>2100</v>
          </cell>
          <cell r="F21">
            <v>0</v>
          </cell>
          <cell r="G21">
            <v>83838.679999999993</v>
          </cell>
          <cell r="H21">
            <v>0</v>
          </cell>
        </row>
        <row r="22">
          <cell r="D22">
            <v>10252.68</v>
          </cell>
          <cell r="E22">
            <v>2100</v>
          </cell>
          <cell r="G22">
            <v>63760.28</v>
          </cell>
        </row>
        <row r="23">
          <cell r="G23">
            <v>20078.400000000001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4082.17</v>
          </cell>
          <cell r="H25">
            <v>0</v>
          </cell>
        </row>
        <row r="26">
          <cell r="G26">
            <v>4082.17</v>
          </cell>
        </row>
        <row r="28">
          <cell r="B28">
            <v>0</v>
          </cell>
          <cell r="D28">
            <v>35737.440000000002</v>
          </cell>
          <cell r="E28">
            <v>49110.71</v>
          </cell>
          <cell r="F28">
            <v>0</v>
          </cell>
          <cell r="G28">
            <v>285525.38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406689.83</v>
          </cell>
          <cell r="E35">
            <v>3450</v>
          </cell>
          <cell r="F35">
            <v>0</v>
          </cell>
          <cell r="G35">
            <v>288747.98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396437.15</v>
          </cell>
          <cell r="E36">
            <v>1350</v>
          </cell>
          <cell r="F36">
            <v>0</v>
          </cell>
          <cell r="G36">
            <v>224987.7</v>
          </cell>
          <cell r="H36">
            <v>0</v>
          </cell>
        </row>
        <row r="44">
          <cell r="C44">
            <v>0</v>
          </cell>
        </row>
        <row r="53">
          <cell r="C53">
            <v>0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383">
          <cell r="C383">
            <v>15640.21</v>
          </cell>
          <cell r="D383">
            <v>49268.480000000003</v>
          </cell>
        </row>
        <row r="422">
          <cell r="C422">
            <v>0</v>
          </cell>
          <cell r="D422">
            <v>0</v>
          </cell>
        </row>
        <row r="428">
          <cell r="C428">
            <v>1665.77</v>
          </cell>
          <cell r="D428">
            <v>2269</v>
          </cell>
        </row>
        <row r="463">
          <cell r="B463">
            <v>36983.089999999997</v>
          </cell>
        </row>
        <row r="474">
          <cell r="B474">
            <v>4000</v>
          </cell>
          <cell r="C474">
            <v>1510.1</v>
          </cell>
        </row>
        <row r="501">
          <cell r="E501">
            <v>85643.66</v>
          </cell>
          <cell r="F501">
            <v>113981.14</v>
          </cell>
        </row>
        <row r="502">
          <cell r="E502">
            <v>1280.24</v>
          </cell>
          <cell r="F502">
            <v>757.22</v>
          </cell>
        </row>
        <row r="539">
          <cell r="E539">
            <v>0</v>
          </cell>
          <cell r="F539">
            <v>0</v>
          </cell>
        </row>
        <row r="546">
          <cell r="C546">
            <v>9606.2800000000007</v>
          </cell>
          <cell r="D546">
            <v>18467.12</v>
          </cell>
        </row>
        <row r="548">
          <cell r="C548">
            <v>20948.439999999999</v>
          </cell>
          <cell r="D548">
            <v>24537.5</v>
          </cell>
        </row>
        <row r="551">
          <cell r="C551">
            <v>978.13</v>
          </cell>
          <cell r="D551">
            <v>1039.97</v>
          </cell>
        </row>
        <row r="566">
          <cell r="E566">
            <v>0</v>
          </cell>
          <cell r="F566">
            <v>0</v>
          </cell>
        </row>
        <row r="568">
          <cell r="E568">
            <v>0</v>
          </cell>
        </row>
        <row r="577">
          <cell r="E577">
            <v>38642.370000000003</v>
          </cell>
          <cell r="F577">
            <v>387.55</v>
          </cell>
        </row>
        <row r="596">
          <cell r="F596">
            <v>28.38</v>
          </cell>
        </row>
        <row r="606">
          <cell r="E606">
            <v>3.44</v>
          </cell>
        </row>
        <row r="683">
          <cell r="C683">
            <v>18</v>
          </cell>
          <cell r="D683">
            <v>18</v>
          </cell>
        </row>
      </sheetData>
      <sheetData sheetId="35">
        <row r="10">
          <cell r="D10">
            <v>697397.51</v>
          </cell>
          <cell r="E10">
            <v>31401.64</v>
          </cell>
          <cell r="G10">
            <v>467958.95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14769.8</v>
          </cell>
          <cell r="F11">
            <v>0</v>
          </cell>
          <cell r="G11">
            <v>49422.05</v>
          </cell>
          <cell r="H11">
            <v>0</v>
          </cell>
        </row>
        <row r="12">
          <cell r="G12">
            <v>42939.78</v>
          </cell>
        </row>
        <row r="13">
          <cell r="E13">
            <v>14769.8</v>
          </cell>
          <cell r="G13">
            <v>6482.27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6482.27</v>
          </cell>
          <cell r="F15">
            <v>0</v>
          </cell>
          <cell r="G15">
            <v>49197.630000000005</v>
          </cell>
          <cell r="H15">
            <v>0</v>
          </cell>
        </row>
        <row r="16">
          <cell r="G16">
            <v>34427.83</v>
          </cell>
        </row>
        <row r="17">
          <cell r="E17">
            <v>6482.27</v>
          </cell>
          <cell r="G17">
            <v>14769.8</v>
          </cell>
        </row>
        <row r="18">
          <cell r="B18">
            <v>0</v>
          </cell>
          <cell r="D18">
            <v>697397.51</v>
          </cell>
          <cell r="E18">
            <v>39689.17</v>
          </cell>
          <cell r="F18">
            <v>0</v>
          </cell>
          <cell r="G18">
            <v>468183.37</v>
          </cell>
          <cell r="H18">
            <v>0</v>
          </cell>
        </row>
        <row r="20">
          <cell r="D20">
            <v>219118.11</v>
          </cell>
          <cell r="E20">
            <v>21113.96</v>
          </cell>
          <cell r="G20">
            <v>466510.62</v>
          </cell>
        </row>
        <row r="21">
          <cell r="B21">
            <v>0</v>
          </cell>
          <cell r="D21">
            <v>14101.6</v>
          </cell>
          <cell r="E21">
            <v>21739.899999999998</v>
          </cell>
          <cell r="F21">
            <v>0</v>
          </cell>
          <cell r="G21">
            <v>46191.59</v>
          </cell>
          <cell r="H21">
            <v>0</v>
          </cell>
        </row>
        <row r="22">
          <cell r="D22">
            <v>14101.6</v>
          </cell>
          <cell r="E22">
            <v>1752.73</v>
          </cell>
          <cell r="G22">
            <v>3251.84</v>
          </cell>
        </row>
        <row r="23">
          <cell r="E23">
            <v>19987.169999999998</v>
          </cell>
          <cell r="G23">
            <v>42939.75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6482.27</v>
          </cell>
          <cell r="F25">
            <v>0</v>
          </cell>
          <cell r="G25">
            <v>47932.7</v>
          </cell>
          <cell r="H25">
            <v>0</v>
          </cell>
        </row>
        <row r="27">
          <cell r="E27">
            <v>6482.27</v>
          </cell>
          <cell r="G27">
            <v>47932.7</v>
          </cell>
        </row>
        <row r="28">
          <cell r="B28">
            <v>0</v>
          </cell>
          <cell r="D28">
            <v>233219.71</v>
          </cell>
          <cell r="E28">
            <v>36371.589999999997</v>
          </cell>
          <cell r="F28">
            <v>0</v>
          </cell>
          <cell r="G28">
            <v>464769.50999999995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478279.4</v>
          </cell>
          <cell r="E35">
            <v>10287.68</v>
          </cell>
          <cell r="F35">
            <v>0</v>
          </cell>
          <cell r="G35">
            <v>1448.3300000000163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464177.80000000005</v>
          </cell>
          <cell r="E36">
            <v>3317.5800000000017</v>
          </cell>
          <cell r="F36">
            <v>0</v>
          </cell>
          <cell r="G36">
            <v>3413.8600000000442</v>
          </cell>
          <cell r="H36">
            <v>0</v>
          </cell>
        </row>
        <row r="44">
          <cell r="C44">
            <v>0</v>
          </cell>
        </row>
        <row r="53">
          <cell r="C53">
            <v>0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383">
          <cell r="C383">
            <v>24592.73</v>
          </cell>
          <cell r="D383">
            <v>8523.35</v>
          </cell>
        </row>
        <row r="419">
          <cell r="C419">
            <v>939.2</v>
          </cell>
        </row>
        <row r="422">
          <cell r="C422">
            <v>0</v>
          </cell>
          <cell r="D422">
            <v>0</v>
          </cell>
        </row>
        <row r="428">
          <cell r="C428">
            <v>1143</v>
          </cell>
          <cell r="D428">
            <v>727</v>
          </cell>
        </row>
        <row r="463">
          <cell r="B463">
            <v>62119.02</v>
          </cell>
        </row>
        <row r="474">
          <cell r="B474">
            <v>19752.02</v>
          </cell>
          <cell r="C474">
            <v>2677.6</v>
          </cell>
        </row>
        <row r="501">
          <cell r="E501">
            <v>72080.55</v>
          </cell>
          <cell r="F501">
            <v>114711.4</v>
          </cell>
        </row>
        <row r="502">
          <cell r="E502">
            <v>215.05</v>
          </cell>
        </row>
        <row r="546">
          <cell r="C546">
            <v>10169.5</v>
          </cell>
          <cell r="D546">
            <v>22183.200000000001</v>
          </cell>
        </row>
        <row r="548">
          <cell r="C548">
            <v>27065.32</v>
          </cell>
          <cell r="D548">
            <v>48154.51</v>
          </cell>
        </row>
        <row r="551">
          <cell r="C551">
            <v>2956.35</v>
          </cell>
          <cell r="D551">
            <v>2699.19</v>
          </cell>
        </row>
        <row r="566">
          <cell r="E566">
            <v>0</v>
          </cell>
          <cell r="F566">
            <v>0</v>
          </cell>
        </row>
        <row r="568">
          <cell r="E568">
            <v>0</v>
          </cell>
        </row>
        <row r="577">
          <cell r="E577">
            <v>62435.02</v>
          </cell>
          <cell r="F577">
            <v>343</v>
          </cell>
        </row>
        <row r="606">
          <cell r="E606">
            <v>9.59</v>
          </cell>
        </row>
        <row r="656">
          <cell r="F656">
            <v>5318.79</v>
          </cell>
        </row>
        <row r="683">
          <cell r="C683">
            <v>30</v>
          </cell>
          <cell r="D683">
            <v>31</v>
          </cell>
        </row>
      </sheetData>
      <sheetData sheetId="36">
        <row r="10">
          <cell r="E10">
            <v>54365.66</v>
          </cell>
          <cell r="G10">
            <v>286818.71999999997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14722.69</v>
          </cell>
          <cell r="H11">
            <v>0</v>
          </cell>
        </row>
        <row r="12">
          <cell r="G12">
            <v>14722.69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19930.95</v>
          </cell>
          <cell r="H15">
            <v>0</v>
          </cell>
        </row>
        <row r="16">
          <cell r="G16">
            <v>19930.95</v>
          </cell>
        </row>
        <row r="18">
          <cell r="B18">
            <v>0</v>
          </cell>
          <cell r="D18">
            <v>0</v>
          </cell>
          <cell r="E18">
            <v>54365.66</v>
          </cell>
          <cell r="F18">
            <v>0</v>
          </cell>
          <cell r="G18">
            <v>281610.45999999996</v>
          </cell>
          <cell r="H18">
            <v>0</v>
          </cell>
        </row>
        <row r="20">
          <cell r="E20">
            <v>41090.730000000003</v>
          </cell>
          <cell r="G20">
            <v>286818.71999999997</v>
          </cell>
        </row>
        <row r="21">
          <cell r="B21">
            <v>0</v>
          </cell>
          <cell r="D21">
            <v>0</v>
          </cell>
          <cell r="E21">
            <v>7431.65</v>
          </cell>
          <cell r="F21">
            <v>0</v>
          </cell>
          <cell r="G21">
            <v>14722.69</v>
          </cell>
          <cell r="H21">
            <v>0</v>
          </cell>
        </row>
        <row r="22">
          <cell r="E22">
            <v>7431.65</v>
          </cell>
        </row>
        <row r="23">
          <cell r="G23">
            <v>14722.69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19930.95</v>
          </cell>
          <cell r="H25">
            <v>0</v>
          </cell>
        </row>
        <row r="26">
          <cell r="G26">
            <v>19930.95</v>
          </cell>
        </row>
        <row r="28">
          <cell r="B28">
            <v>0</v>
          </cell>
          <cell r="D28">
            <v>0</v>
          </cell>
          <cell r="E28">
            <v>48522.380000000005</v>
          </cell>
          <cell r="F28">
            <v>0</v>
          </cell>
          <cell r="G28">
            <v>281610.45999999996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0</v>
          </cell>
          <cell r="E35">
            <v>13274.93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0</v>
          </cell>
          <cell r="E36">
            <v>5843.2799999999988</v>
          </cell>
          <cell r="F36">
            <v>0</v>
          </cell>
          <cell r="G36">
            <v>0</v>
          </cell>
          <cell r="H36">
            <v>0</v>
          </cell>
        </row>
        <row r="44">
          <cell r="C44">
            <v>0</v>
          </cell>
        </row>
        <row r="53">
          <cell r="C53">
            <v>0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342">
          <cell r="C342">
            <v>1068.44</v>
          </cell>
          <cell r="D342">
            <v>2844.16</v>
          </cell>
        </row>
        <row r="383">
          <cell r="C383">
            <v>14157.27</v>
          </cell>
          <cell r="D383">
            <v>72567.509999999995</v>
          </cell>
        </row>
        <row r="422">
          <cell r="C422">
            <v>0</v>
          </cell>
          <cell r="D422">
            <v>0</v>
          </cell>
        </row>
        <row r="428">
          <cell r="C428">
            <v>0.5</v>
          </cell>
        </row>
        <row r="463">
          <cell r="B463">
            <v>45301.25</v>
          </cell>
        </row>
        <row r="474">
          <cell r="B474">
            <v>4745.28</v>
          </cell>
          <cell r="C474">
            <v>3324.99</v>
          </cell>
        </row>
        <row r="501">
          <cell r="E501">
            <v>99082.5</v>
          </cell>
          <cell r="F501">
            <v>134186.5</v>
          </cell>
        </row>
        <row r="539">
          <cell r="E539">
            <v>0</v>
          </cell>
        </row>
        <row r="546">
          <cell r="C546">
            <v>8741.82</v>
          </cell>
          <cell r="D546">
            <v>11932.92</v>
          </cell>
        </row>
        <row r="548">
          <cell r="C548">
            <v>40551</v>
          </cell>
          <cell r="D548">
            <v>44033.61</v>
          </cell>
        </row>
        <row r="551">
          <cell r="C551">
            <v>1818.81</v>
          </cell>
          <cell r="D551">
            <v>1769.48</v>
          </cell>
        </row>
        <row r="554">
          <cell r="C554">
            <v>65505.96</v>
          </cell>
          <cell r="D554">
            <v>65672.160000000003</v>
          </cell>
        </row>
        <row r="566">
          <cell r="E566">
            <v>0</v>
          </cell>
          <cell r="F566">
            <v>0</v>
          </cell>
        </row>
        <row r="577">
          <cell r="E577">
            <v>50336.37</v>
          </cell>
          <cell r="F577">
            <v>2717.75</v>
          </cell>
        </row>
        <row r="606">
          <cell r="E606">
            <v>11.89</v>
          </cell>
        </row>
        <row r="683">
          <cell r="C683">
            <v>22</v>
          </cell>
          <cell r="D683">
            <v>25</v>
          </cell>
        </row>
      </sheetData>
      <sheetData sheetId="37">
        <row r="10">
          <cell r="D10">
            <v>613409.16</v>
          </cell>
          <cell r="E10">
            <v>22500</v>
          </cell>
          <cell r="G10">
            <v>416058.4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7358.49</v>
          </cell>
          <cell r="H11">
            <v>0</v>
          </cell>
        </row>
        <row r="12">
          <cell r="G12">
            <v>7358.49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619.5</v>
          </cell>
          <cell r="H15">
            <v>0</v>
          </cell>
        </row>
        <row r="17">
          <cell r="G17">
            <v>619.5</v>
          </cell>
        </row>
        <row r="18">
          <cell r="B18">
            <v>0</v>
          </cell>
          <cell r="D18">
            <v>613409.16</v>
          </cell>
          <cell r="E18">
            <v>22500</v>
          </cell>
          <cell r="F18">
            <v>0</v>
          </cell>
          <cell r="G18">
            <v>422797.39</v>
          </cell>
          <cell r="H18">
            <v>0</v>
          </cell>
        </row>
        <row r="20">
          <cell r="D20">
            <v>261157.09</v>
          </cell>
          <cell r="E20">
            <v>10500</v>
          </cell>
          <cell r="G20">
            <v>347550</v>
          </cell>
        </row>
        <row r="21">
          <cell r="B21">
            <v>0</v>
          </cell>
          <cell r="D21">
            <v>12899.2</v>
          </cell>
          <cell r="E21">
            <v>3150</v>
          </cell>
          <cell r="F21">
            <v>0</v>
          </cell>
          <cell r="G21">
            <v>53002.21</v>
          </cell>
          <cell r="H21">
            <v>0</v>
          </cell>
        </row>
        <row r="22">
          <cell r="D22">
            <v>12899.2</v>
          </cell>
          <cell r="E22">
            <v>3150</v>
          </cell>
          <cell r="G22">
            <v>45643.72</v>
          </cell>
        </row>
        <row r="23">
          <cell r="G23">
            <v>7358.49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619.5</v>
          </cell>
          <cell r="H25">
            <v>0</v>
          </cell>
        </row>
        <row r="26">
          <cell r="G26">
            <v>619.5</v>
          </cell>
        </row>
        <row r="28">
          <cell r="B28">
            <v>0</v>
          </cell>
          <cell r="D28">
            <v>274056.28999999998</v>
          </cell>
          <cell r="E28">
            <v>13650</v>
          </cell>
          <cell r="F28">
            <v>0</v>
          </cell>
          <cell r="G28">
            <v>399932.71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352252.07000000007</v>
          </cell>
          <cell r="E35">
            <v>12000</v>
          </cell>
          <cell r="F35">
            <v>0</v>
          </cell>
          <cell r="G35">
            <v>68508.400000000023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339352.87000000005</v>
          </cell>
          <cell r="E36">
            <v>8850</v>
          </cell>
          <cell r="F36">
            <v>0</v>
          </cell>
          <cell r="G36">
            <v>22864.679999999993</v>
          </cell>
          <cell r="H36">
            <v>0</v>
          </cell>
        </row>
        <row r="44">
          <cell r="C44">
            <v>0</v>
          </cell>
        </row>
        <row r="53">
          <cell r="C53">
            <v>0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133">
          <cell r="C133">
            <v>28746.85</v>
          </cell>
          <cell r="D133">
            <v>28746.85</v>
          </cell>
        </row>
        <row r="135">
          <cell r="C135">
            <v>33433.449999999997</v>
          </cell>
          <cell r="D135">
            <v>33433.449999999997</v>
          </cell>
        </row>
        <row r="383">
          <cell r="C383">
            <v>43873.88</v>
          </cell>
          <cell r="D383">
            <v>27391.919999999998</v>
          </cell>
        </row>
        <row r="422">
          <cell r="C422">
            <v>0</v>
          </cell>
          <cell r="D422">
            <v>0</v>
          </cell>
        </row>
        <row r="428">
          <cell r="C428">
            <v>1268</v>
          </cell>
          <cell r="D428">
            <v>850</v>
          </cell>
        </row>
        <row r="474">
          <cell r="B474">
            <v>14581.16</v>
          </cell>
          <cell r="C474">
            <v>325.57</v>
          </cell>
        </row>
        <row r="501">
          <cell r="E501">
            <v>33166</v>
          </cell>
          <cell r="F501">
            <v>48234.44</v>
          </cell>
        </row>
        <row r="502">
          <cell r="E502">
            <v>765</v>
          </cell>
          <cell r="F502">
            <v>995.48</v>
          </cell>
        </row>
        <row r="539">
          <cell r="E539">
            <v>0</v>
          </cell>
        </row>
        <row r="546">
          <cell r="C546">
            <v>21750.95</v>
          </cell>
          <cell r="D546">
            <v>34896.85</v>
          </cell>
        </row>
        <row r="548">
          <cell r="C548">
            <v>39827.35</v>
          </cell>
          <cell r="D548">
            <v>45396.76</v>
          </cell>
        </row>
        <row r="551">
          <cell r="C551">
            <v>1159.07</v>
          </cell>
          <cell r="D551">
            <v>1164.67</v>
          </cell>
        </row>
        <row r="566">
          <cell r="E566">
            <v>0</v>
          </cell>
          <cell r="F566">
            <v>0</v>
          </cell>
        </row>
        <row r="577">
          <cell r="E577">
            <v>709</v>
          </cell>
          <cell r="F577">
            <v>763</v>
          </cell>
        </row>
        <row r="596">
          <cell r="E596">
            <v>0</v>
          </cell>
        </row>
        <row r="606">
          <cell r="E606">
            <v>3.27</v>
          </cell>
          <cell r="F606">
            <v>0</v>
          </cell>
        </row>
        <row r="656">
          <cell r="F656">
            <v>8273.67</v>
          </cell>
        </row>
        <row r="683">
          <cell r="C683">
            <v>55</v>
          </cell>
          <cell r="D683">
            <v>57</v>
          </cell>
        </row>
      </sheetData>
      <sheetData sheetId="38">
        <row r="10">
          <cell r="D10">
            <v>50812.2</v>
          </cell>
          <cell r="E10">
            <v>3056.1</v>
          </cell>
          <cell r="G10">
            <v>259405.4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49600.21</v>
          </cell>
          <cell r="F11">
            <v>0</v>
          </cell>
          <cell r="G11">
            <v>36799.86</v>
          </cell>
          <cell r="H11">
            <v>0</v>
          </cell>
        </row>
        <row r="12">
          <cell r="G12">
            <v>36799.86</v>
          </cell>
        </row>
        <row r="13">
          <cell r="E13">
            <v>49600.21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49600.21</v>
          </cell>
          <cell r="H15">
            <v>0</v>
          </cell>
        </row>
        <row r="17">
          <cell r="G17">
            <v>49600.21</v>
          </cell>
        </row>
        <row r="18">
          <cell r="B18">
            <v>0</v>
          </cell>
          <cell r="D18">
            <v>50812.2</v>
          </cell>
          <cell r="E18">
            <v>52656.31</v>
          </cell>
          <cell r="F18">
            <v>0</v>
          </cell>
          <cell r="G18">
            <v>246605.05000000002</v>
          </cell>
          <cell r="H18">
            <v>0</v>
          </cell>
        </row>
        <row r="20">
          <cell r="D20">
            <v>50812.2</v>
          </cell>
          <cell r="E20">
            <v>3056.1</v>
          </cell>
          <cell r="G20">
            <v>259405.4</v>
          </cell>
        </row>
        <row r="21">
          <cell r="B21">
            <v>0</v>
          </cell>
          <cell r="D21">
            <v>0</v>
          </cell>
          <cell r="E21">
            <v>49600.21</v>
          </cell>
          <cell r="F21">
            <v>0</v>
          </cell>
          <cell r="G21">
            <v>36799.86</v>
          </cell>
          <cell r="H21">
            <v>0</v>
          </cell>
        </row>
        <row r="23">
          <cell r="E23">
            <v>49600.21</v>
          </cell>
          <cell r="G23">
            <v>36799.86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49600.21</v>
          </cell>
          <cell r="H25">
            <v>0</v>
          </cell>
        </row>
        <row r="27">
          <cell r="G27">
            <v>49600.21</v>
          </cell>
        </row>
        <row r="28">
          <cell r="B28">
            <v>0</v>
          </cell>
          <cell r="D28">
            <v>50812.2</v>
          </cell>
          <cell r="E28">
            <v>52656.31</v>
          </cell>
          <cell r="F28">
            <v>0</v>
          </cell>
          <cell r="G28">
            <v>246605.05000000002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44">
          <cell r="C44">
            <v>0</v>
          </cell>
        </row>
        <row r="53">
          <cell r="C53">
            <v>0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331">
          <cell r="C331">
            <v>0</v>
          </cell>
        </row>
        <row r="342">
          <cell r="C342">
            <v>0</v>
          </cell>
          <cell r="D342">
            <v>508.34</v>
          </cell>
        </row>
        <row r="383">
          <cell r="C383">
            <v>19895.3</v>
          </cell>
          <cell r="D383">
            <v>49412.800000000003</v>
          </cell>
        </row>
        <row r="419">
          <cell r="C419">
            <v>14.73</v>
          </cell>
        </row>
        <row r="422">
          <cell r="C422">
            <v>0</v>
          </cell>
          <cell r="D422">
            <v>0</v>
          </cell>
        </row>
        <row r="463">
          <cell r="B463">
            <v>53530.080000000002</v>
          </cell>
        </row>
        <row r="474">
          <cell r="B474">
            <v>2218.4</v>
          </cell>
          <cell r="C474">
            <v>15158.55</v>
          </cell>
        </row>
        <row r="501">
          <cell r="E501">
            <v>109028.6</v>
          </cell>
          <cell r="F501">
            <v>137371.6</v>
          </cell>
        </row>
        <row r="546">
          <cell r="C546">
            <v>9532</v>
          </cell>
          <cell r="D546">
            <v>21500</v>
          </cell>
        </row>
        <row r="548">
          <cell r="C548">
            <v>30009.74</v>
          </cell>
          <cell r="D548">
            <v>48057.39</v>
          </cell>
        </row>
        <row r="551">
          <cell r="C551">
            <v>1912.55</v>
          </cell>
          <cell r="D551">
            <v>1686.75</v>
          </cell>
        </row>
        <row r="566">
          <cell r="E566">
            <v>0</v>
          </cell>
          <cell r="F566">
            <v>0</v>
          </cell>
        </row>
        <row r="577">
          <cell r="E577">
            <v>53779.08</v>
          </cell>
          <cell r="F577">
            <v>252</v>
          </cell>
        </row>
        <row r="596">
          <cell r="E596">
            <v>0</v>
          </cell>
          <cell r="F596">
            <v>13.45</v>
          </cell>
        </row>
        <row r="606">
          <cell r="E606">
            <v>7.18</v>
          </cell>
        </row>
        <row r="656">
          <cell r="F656">
            <v>6589.48</v>
          </cell>
        </row>
        <row r="683">
          <cell r="C683">
            <v>25</v>
          </cell>
          <cell r="D683">
            <v>24</v>
          </cell>
        </row>
      </sheetData>
      <sheetData sheetId="39">
        <row r="10">
          <cell r="E10">
            <v>103063.13</v>
          </cell>
          <cell r="G10">
            <v>146209.74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39848.130000000005</v>
          </cell>
          <cell r="H11">
            <v>0</v>
          </cell>
        </row>
        <row r="12">
          <cell r="G12">
            <v>13040</v>
          </cell>
        </row>
        <row r="13">
          <cell r="G13">
            <v>26808.13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25639.63</v>
          </cell>
          <cell r="F15">
            <v>0</v>
          </cell>
          <cell r="G15">
            <v>0</v>
          </cell>
          <cell r="H15">
            <v>0</v>
          </cell>
        </row>
        <row r="17">
          <cell r="E17">
            <v>25639.63</v>
          </cell>
        </row>
        <row r="18">
          <cell r="B18">
            <v>0</v>
          </cell>
          <cell r="D18">
            <v>0</v>
          </cell>
          <cell r="E18">
            <v>77423.5</v>
          </cell>
          <cell r="F18">
            <v>0</v>
          </cell>
          <cell r="G18">
            <v>186057.87</v>
          </cell>
          <cell r="H18">
            <v>0</v>
          </cell>
        </row>
        <row r="20">
          <cell r="E20">
            <v>103063.13</v>
          </cell>
          <cell r="G20">
            <v>145209.74</v>
          </cell>
        </row>
        <row r="21">
          <cell r="B21">
            <v>0</v>
          </cell>
          <cell r="D21">
            <v>0</v>
          </cell>
          <cell r="E21">
            <v>0</v>
          </cell>
          <cell r="F21">
            <v>0</v>
          </cell>
          <cell r="G21">
            <v>40848.129999999997</v>
          </cell>
          <cell r="H21">
            <v>0</v>
          </cell>
        </row>
        <row r="22">
          <cell r="G22">
            <v>1000</v>
          </cell>
        </row>
        <row r="23">
          <cell r="G23">
            <v>39848.129999999997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25639.63</v>
          </cell>
          <cell r="F25">
            <v>0</v>
          </cell>
          <cell r="G25">
            <v>0</v>
          </cell>
          <cell r="H25">
            <v>0</v>
          </cell>
        </row>
        <row r="27">
          <cell r="E27">
            <v>25639.63</v>
          </cell>
        </row>
        <row r="28">
          <cell r="B28">
            <v>0</v>
          </cell>
          <cell r="D28">
            <v>0</v>
          </cell>
          <cell r="E28">
            <v>77423.5</v>
          </cell>
          <cell r="F28">
            <v>0</v>
          </cell>
          <cell r="G28">
            <v>186057.87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1000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44">
          <cell r="C44">
            <v>0</v>
          </cell>
        </row>
        <row r="53">
          <cell r="C53">
            <v>0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135">
          <cell r="D135">
            <v>7995</v>
          </cell>
        </row>
        <row r="383">
          <cell r="C383">
            <v>18896.349999999999</v>
          </cell>
          <cell r="D383">
            <v>31339.09</v>
          </cell>
        </row>
        <row r="422">
          <cell r="C422">
            <v>0</v>
          </cell>
          <cell r="D422">
            <v>0</v>
          </cell>
        </row>
        <row r="428">
          <cell r="C428">
            <v>114.84</v>
          </cell>
        </row>
        <row r="463">
          <cell r="B463">
            <v>45431.27</v>
          </cell>
        </row>
        <row r="474">
          <cell r="B474">
            <v>5399.94</v>
          </cell>
          <cell r="C474">
            <v>3662.07</v>
          </cell>
        </row>
        <row r="501">
          <cell r="E501">
            <v>81617.75</v>
          </cell>
          <cell r="F501">
            <v>114363</v>
          </cell>
        </row>
        <row r="502">
          <cell r="E502">
            <v>121.41</v>
          </cell>
          <cell r="F502">
            <v>24</v>
          </cell>
        </row>
        <row r="539">
          <cell r="E539">
            <v>0</v>
          </cell>
        </row>
        <row r="546">
          <cell r="C546">
            <v>11687.99</v>
          </cell>
          <cell r="D546">
            <v>8923.66</v>
          </cell>
        </row>
        <row r="548">
          <cell r="C548">
            <v>22623</v>
          </cell>
          <cell r="D548">
            <v>27607.4</v>
          </cell>
        </row>
        <row r="551">
          <cell r="C551">
            <v>1961.22</v>
          </cell>
          <cell r="D551">
            <v>2173.0700000000002</v>
          </cell>
        </row>
        <row r="566">
          <cell r="E566">
            <v>0</v>
          </cell>
          <cell r="F566">
            <v>0</v>
          </cell>
        </row>
        <row r="572">
          <cell r="E572">
            <v>789.45</v>
          </cell>
          <cell r="F572">
            <v>1168.5</v>
          </cell>
        </row>
        <row r="577">
          <cell r="E577">
            <v>45637.27</v>
          </cell>
          <cell r="F577">
            <v>204</v>
          </cell>
        </row>
        <row r="606">
          <cell r="E606">
            <v>6.78</v>
          </cell>
        </row>
        <row r="674">
          <cell r="F674">
            <v>260</v>
          </cell>
        </row>
        <row r="683">
          <cell r="C683">
            <v>20</v>
          </cell>
          <cell r="D683">
            <v>22</v>
          </cell>
        </row>
      </sheetData>
      <sheetData sheetId="40">
        <row r="10">
          <cell r="D10">
            <v>1758795.07</v>
          </cell>
          <cell r="E10">
            <v>122307.47</v>
          </cell>
          <cell r="G10">
            <v>272513.82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76861.75</v>
          </cell>
          <cell r="H11">
            <v>0</v>
          </cell>
        </row>
        <row r="12">
          <cell r="G12">
            <v>17188.560000000001</v>
          </cell>
        </row>
        <row r="13">
          <cell r="G13">
            <v>59673.19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59673.19</v>
          </cell>
          <cell r="F15">
            <v>0</v>
          </cell>
          <cell r="G15">
            <v>3600.7</v>
          </cell>
          <cell r="H15">
            <v>0</v>
          </cell>
        </row>
        <row r="16">
          <cell r="G16">
            <v>3032.18</v>
          </cell>
        </row>
        <row r="17">
          <cell r="E17">
            <v>59673.19</v>
          </cell>
          <cell r="G17">
            <v>568.52</v>
          </cell>
        </row>
        <row r="18">
          <cell r="B18">
            <v>0</v>
          </cell>
          <cell r="D18">
            <v>1758795.07</v>
          </cell>
          <cell r="E18">
            <v>62634.28</v>
          </cell>
          <cell r="F18">
            <v>0</v>
          </cell>
          <cell r="G18">
            <v>345774.87</v>
          </cell>
          <cell r="H18">
            <v>0</v>
          </cell>
        </row>
        <row r="20">
          <cell r="D20">
            <v>387811.41</v>
          </cell>
          <cell r="E20">
            <v>108342.47</v>
          </cell>
          <cell r="G20">
            <v>272513.82</v>
          </cell>
        </row>
        <row r="21">
          <cell r="B21">
            <v>0</v>
          </cell>
          <cell r="D21">
            <v>43969.88</v>
          </cell>
          <cell r="E21">
            <v>11970</v>
          </cell>
          <cell r="F21">
            <v>0</v>
          </cell>
          <cell r="G21">
            <v>76861.75</v>
          </cell>
          <cell r="H21">
            <v>0</v>
          </cell>
        </row>
        <row r="22">
          <cell r="D22">
            <v>43969.88</v>
          </cell>
          <cell r="G22">
            <v>1995</v>
          </cell>
        </row>
        <row r="23">
          <cell r="E23">
            <v>11970</v>
          </cell>
          <cell r="G23">
            <v>74866.75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57678.19</v>
          </cell>
          <cell r="F25">
            <v>0</v>
          </cell>
          <cell r="G25">
            <v>15570.7</v>
          </cell>
          <cell r="H25">
            <v>0</v>
          </cell>
        </row>
        <row r="26">
          <cell r="G26">
            <v>3032.18</v>
          </cell>
        </row>
        <row r="27">
          <cell r="E27">
            <v>57678.19</v>
          </cell>
          <cell r="G27">
            <v>12538.52</v>
          </cell>
        </row>
        <row r="28">
          <cell r="B28">
            <v>0</v>
          </cell>
          <cell r="D28">
            <v>431781.29</v>
          </cell>
          <cell r="E28">
            <v>62634.28</v>
          </cell>
          <cell r="F28">
            <v>0</v>
          </cell>
          <cell r="G28">
            <v>333804.87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1370983.6600000001</v>
          </cell>
          <cell r="E35">
            <v>13965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1327013.78</v>
          </cell>
          <cell r="E36">
            <v>0</v>
          </cell>
          <cell r="F36">
            <v>0</v>
          </cell>
          <cell r="G36">
            <v>11970</v>
          </cell>
          <cell r="H36">
            <v>0</v>
          </cell>
        </row>
        <row r="44">
          <cell r="C44">
            <v>0</v>
          </cell>
        </row>
        <row r="53">
          <cell r="C53">
            <v>0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342">
          <cell r="C342">
            <v>1626.05</v>
          </cell>
          <cell r="D342">
            <v>3853.6</v>
          </cell>
        </row>
        <row r="383">
          <cell r="C383">
            <v>75939.850000000006</v>
          </cell>
          <cell r="D383">
            <v>42250.83</v>
          </cell>
        </row>
        <row r="422">
          <cell r="C422">
            <v>0</v>
          </cell>
          <cell r="D422">
            <v>0</v>
          </cell>
        </row>
        <row r="426">
          <cell r="C426">
            <v>0</v>
          </cell>
        </row>
        <row r="463">
          <cell r="B463">
            <v>33473.883000000002</v>
          </cell>
        </row>
        <row r="474">
          <cell r="B474">
            <v>6709.16</v>
          </cell>
          <cell r="C474">
            <v>3049.97</v>
          </cell>
        </row>
        <row r="501">
          <cell r="E501">
            <v>69928</v>
          </cell>
          <cell r="F501">
            <v>96280.6</v>
          </cell>
        </row>
        <row r="502">
          <cell r="E502">
            <v>275.89999999999998</v>
          </cell>
          <cell r="F502">
            <v>162</v>
          </cell>
        </row>
        <row r="539">
          <cell r="E539">
            <v>0</v>
          </cell>
        </row>
        <row r="546">
          <cell r="C546">
            <v>46056</v>
          </cell>
          <cell r="D546">
            <v>19787</v>
          </cell>
        </row>
        <row r="548">
          <cell r="C548">
            <v>32004.85</v>
          </cell>
          <cell r="D548">
            <v>51140.18</v>
          </cell>
        </row>
        <row r="551">
          <cell r="C551">
            <v>1715.88</v>
          </cell>
          <cell r="D551">
            <v>1519.29</v>
          </cell>
        </row>
        <row r="566">
          <cell r="E566">
            <v>0</v>
          </cell>
          <cell r="F566">
            <v>0</v>
          </cell>
        </row>
        <row r="568">
          <cell r="E568">
            <v>28403</v>
          </cell>
        </row>
        <row r="577">
          <cell r="E577">
            <v>33860.519999999997</v>
          </cell>
          <cell r="F577">
            <v>246</v>
          </cell>
        </row>
        <row r="605">
          <cell r="E605">
            <v>2.0099999999999998</v>
          </cell>
        </row>
        <row r="606">
          <cell r="E606">
            <v>18.77</v>
          </cell>
        </row>
        <row r="656">
          <cell r="F656">
            <v>10214.040000000001</v>
          </cell>
        </row>
        <row r="683">
          <cell r="C683">
            <v>19</v>
          </cell>
          <cell r="D683">
            <v>21</v>
          </cell>
        </row>
      </sheetData>
      <sheetData sheetId="41">
        <row r="10">
          <cell r="E10">
            <v>17039</v>
          </cell>
          <cell r="G10">
            <v>143694.97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10996.26</v>
          </cell>
          <cell r="F11">
            <v>0</v>
          </cell>
          <cell r="G11">
            <v>57494.86</v>
          </cell>
          <cell r="H11">
            <v>0</v>
          </cell>
        </row>
        <row r="12">
          <cell r="G12">
            <v>52494.86</v>
          </cell>
        </row>
        <row r="13">
          <cell r="E13">
            <v>10996.26</v>
          </cell>
          <cell r="G13">
            <v>5000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5000</v>
          </cell>
          <cell r="F15">
            <v>0</v>
          </cell>
          <cell r="G15">
            <v>28405.340000000004</v>
          </cell>
          <cell r="H15">
            <v>0</v>
          </cell>
        </row>
        <row r="16">
          <cell r="G16">
            <v>17409.080000000002</v>
          </cell>
        </row>
        <row r="17">
          <cell r="E17">
            <v>5000</v>
          </cell>
          <cell r="G17">
            <v>10996.26</v>
          </cell>
        </row>
        <row r="18">
          <cell r="B18">
            <v>0</v>
          </cell>
          <cell r="D18">
            <v>0</v>
          </cell>
          <cell r="E18">
            <v>23035.260000000002</v>
          </cell>
          <cell r="F18">
            <v>0</v>
          </cell>
          <cell r="G18">
            <v>172784.49000000002</v>
          </cell>
          <cell r="H18">
            <v>0</v>
          </cell>
        </row>
        <row r="20">
          <cell r="E20">
            <v>14399</v>
          </cell>
          <cell r="G20">
            <v>143694.97</v>
          </cell>
        </row>
        <row r="21">
          <cell r="B21">
            <v>0</v>
          </cell>
          <cell r="D21">
            <v>0</v>
          </cell>
          <cell r="E21">
            <v>11836.26</v>
          </cell>
          <cell r="F21">
            <v>0</v>
          </cell>
          <cell r="G21">
            <v>57494.86</v>
          </cell>
          <cell r="H21">
            <v>0</v>
          </cell>
        </row>
        <row r="22">
          <cell r="E22">
            <v>840</v>
          </cell>
        </row>
        <row r="23">
          <cell r="E23">
            <v>10996.26</v>
          </cell>
          <cell r="G23">
            <v>57494.86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5000</v>
          </cell>
          <cell r="F25">
            <v>0</v>
          </cell>
          <cell r="G25">
            <v>28405.340000000004</v>
          </cell>
          <cell r="H25">
            <v>0</v>
          </cell>
        </row>
        <row r="26">
          <cell r="G26">
            <v>17409.080000000002</v>
          </cell>
        </row>
        <row r="27">
          <cell r="E27">
            <v>5000</v>
          </cell>
          <cell r="G27">
            <v>10996.26</v>
          </cell>
        </row>
        <row r="28">
          <cell r="B28">
            <v>0</v>
          </cell>
          <cell r="D28">
            <v>0</v>
          </cell>
          <cell r="E28">
            <v>21235.260000000002</v>
          </cell>
          <cell r="F28">
            <v>0</v>
          </cell>
          <cell r="G28">
            <v>172784.49000000002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0</v>
          </cell>
          <cell r="E35">
            <v>2640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0</v>
          </cell>
          <cell r="E36">
            <v>1800</v>
          </cell>
          <cell r="F36">
            <v>0</v>
          </cell>
          <cell r="G36">
            <v>0</v>
          </cell>
          <cell r="H36">
            <v>0</v>
          </cell>
        </row>
        <row r="44">
          <cell r="C44">
            <v>0</v>
          </cell>
        </row>
        <row r="53">
          <cell r="C53">
            <v>0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383">
          <cell r="C383">
            <v>30389.88</v>
          </cell>
          <cell r="D383">
            <v>21191.26</v>
          </cell>
        </row>
        <row r="422">
          <cell r="C422">
            <v>0</v>
          </cell>
          <cell r="D422">
            <v>0</v>
          </cell>
        </row>
        <row r="428">
          <cell r="D428">
            <v>750</v>
          </cell>
        </row>
        <row r="463">
          <cell r="B463">
            <v>26327.97</v>
          </cell>
        </row>
        <row r="474">
          <cell r="B474">
            <v>1500</v>
          </cell>
          <cell r="C474">
            <v>858.46</v>
          </cell>
        </row>
        <row r="501">
          <cell r="E501">
            <v>41948.85</v>
          </cell>
          <cell r="F501">
            <v>64259</v>
          </cell>
        </row>
        <row r="502">
          <cell r="E502">
            <v>11.55</v>
          </cell>
        </row>
        <row r="546">
          <cell r="C546">
            <v>9564.77</v>
          </cell>
          <cell r="D546">
            <v>3797</v>
          </cell>
        </row>
        <row r="548">
          <cell r="C548">
            <v>21830.01</v>
          </cell>
          <cell r="D548">
            <v>30152.65</v>
          </cell>
        </row>
        <row r="551">
          <cell r="C551">
            <v>1784.7</v>
          </cell>
          <cell r="D551">
            <v>1922.02</v>
          </cell>
        </row>
        <row r="554">
          <cell r="C554">
            <v>38158.75</v>
          </cell>
          <cell r="D554">
            <v>35466</v>
          </cell>
        </row>
        <row r="566">
          <cell r="E566">
            <v>0</v>
          </cell>
          <cell r="F566">
            <v>0</v>
          </cell>
        </row>
        <row r="577">
          <cell r="E577">
            <v>27301.83</v>
          </cell>
          <cell r="F577">
            <v>3184.73</v>
          </cell>
        </row>
        <row r="606">
          <cell r="E606">
            <v>3.1</v>
          </cell>
        </row>
        <row r="683">
          <cell r="C683">
            <v>15</v>
          </cell>
          <cell r="D683">
            <v>16</v>
          </cell>
        </row>
      </sheetData>
      <sheetData sheetId="42">
        <row r="10">
          <cell r="E10">
            <v>24865.07</v>
          </cell>
          <cell r="G10">
            <v>222097.52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20656.480000000003</v>
          </cell>
          <cell r="F11">
            <v>0</v>
          </cell>
          <cell r="G11">
            <v>17066.55</v>
          </cell>
          <cell r="H11">
            <v>0</v>
          </cell>
        </row>
        <row r="12">
          <cell r="G12">
            <v>17066.55</v>
          </cell>
        </row>
        <row r="13">
          <cell r="E13">
            <v>20656.480000000003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21474.43</v>
          </cell>
          <cell r="H15">
            <v>0</v>
          </cell>
        </row>
        <row r="16">
          <cell r="G16">
            <v>817.95</v>
          </cell>
        </row>
        <row r="17">
          <cell r="G17">
            <v>20656.48</v>
          </cell>
        </row>
        <row r="18">
          <cell r="B18">
            <v>0</v>
          </cell>
          <cell r="D18">
            <v>0</v>
          </cell>
          <cell r="E18">
            <v>45521.55</v>
          </cell>
          <cell r="F18">
            <v>0</v>
          </cell>
          <cell r="G18">
            <v>217689.63999999998</v>
          </cell>
          <cell r="H18">
            <v>0</v>
          </cell>
        </row>
        <row r="20">
          <cell r="E20">
            <v>22003.87</v>
          </cell>
          <cell r="G20">
            <v>221223.72</v>
          </cell>
        </row>
        <row r="21">
          <cell r="B21">
            <v>0</v>
          </cell>
          <cell r="D21">
            <v>0</v>
          </cell>
          <cell r="E21">
            <v>22506.160000000003</v>
          </cell>
          <cell r="F21">
            <v>0</v>
          </cell>
          <cell r="G21">
            <v>17940.349999999999</v>
          </cell>
          <cell r="H21">
            <v>0</v>
          </cell>
        </row>
        <row r="22">
          <cell r="E22">
            <v>1849.68</v>
          </cell>
        </row>
        <row r="23">
          <cell r="E23">
            <v>20656.480000000003</v>
          </cell>
          <cell r="G23">
            <v>17940.349999999999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873.8</v>
          </cell>
          <cell r="F25">
            <v>0</v>
          </cell>
          <cell r="G25">
            <v>21474.43</v>
          </cell>
          <cell r="H25">
            <v>0</v>
          </cell>
        </row>
        <row r="26">
          <cell r="G26">
            <v>817.95</v>
          </cell>
        </row>
        <row r="27">
          <cell r="E27">
            <v>873.8</v>
          </cell>
          <cell r="G27">
            <v>20656.48</v>
          </cell>
        </row>
        <row r="28">
          <cell r="B28">
            <v>0</v>
          </cell>
          <cell r="D28">
            <v>0</v>
          </cell>
          <cell r="E28">
            <v>43636.229999999996</v>
          </cell>
          <cell r="F28">
            <v>0</v>
          </cell>
          <cell r="G28">
            <v>217689.64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0</v>
          </cell>
          <cell r="E35">
            <v>2861.2000000000007</v>
          </cell>
          <cell r="F35">
            <v>0</v>
          </cell>
          <cell r="G35">
            <v>873.79999999998836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0</v>
          </cell>
          <cell r="E36">
            <v>1885.320000000007</v>
          </cell>
          <cell r="F36">
            <v>0</v>
          </cell>
          <cell r="G36">
            <v>-2.9103830456733704E-11</v>
          </cell>
          <cell r="H36">
            <v>0</v>
          </cell>
        </row>
        <row r="44">
          <cell r="C44">
            <v>0</v>
          </cell>
        </row>
        <row r="53">
          <cell r="C53">
            <v>0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383">
          <cell r="C383">
            <v>15260.24</v>
          </cell>
          <cell r="D383">
            <v>5209.0600000000004</v>
          </cell>
        </row>
        <row r="419">
          <cell r="C419">
            <v>45.8</v>
          </cell>
        </row>
        <row r="422">
          <cell r="C422">
            <v>0</v>
          </cell>
          <cell r="D422">
            <v>0</v>
          </cell>
        </row>
        <row r="428">
          <cell r="C428">
            <v>22</v>
          </cell>
          <cell r="D428">
            <v>176</v>
          </cell>
        </row>
        <row r="463">
          <cell r="B463">
            <v>36867.629999999997</v>
          </cell>
        </row>
        <row r="474">
          <cell r="B474">
            <v>4969.72</v>
          </cell>
          <cell r="C474">
            <v>2689.32</v>
          </cell>
        </row>
        <row r="501">
          <cell r="E501">
            <v>71902.100000000006</v>
          </cell>
          <cell r="F501">
            <v>90673.5</v>
          </cell>
        </row>
        <row r="502">
          <cell r="E502">
            <v>369.7</v>
          </cell>
          <cell r="F502">
            <v>171</v>
          </cell>
        </row>
        <row r="539">
          <cell r="E539">
            <v>0</v>
          </cell>
        </row>
        <row r="546">
          <cell r="C546">
            <v>31026.5</v>
          </cell>
          <cell r="D546">
            <v>79849.009999999995</v>
          </cell>
        </row>
        <row r="548">
          <cell r="C548">
            <v>34331.160000000003</v>
          </cell>
          <cell r="D548">
            <v>37785.879999999997</v>
          </cell>
        </row>
        <row r="551">
          <cell r="C551">
            <v>1592.38</v>
          </cell>
          <cell r="D551">
            <v>1601.52</v>
          </cell>
        </row>
        <row r="554">
          <cell r="C554">
            <v>58002.82</v>
          </cell>
          <cell r="D554">
            <v>54715.76</v>
          </cell>
        </row>
        <row r="566">
          <cell r="E566">
            <v>0</v>
          </cell>
          <cell r="F566">
            <v>0</v>
          </cell>
        </row>
        <row r="577">
          <cell r="E577">
            <v>37050.629999999997</v>
          </cell>
          <cell r="F577">
            <v>264.95</v>
          </cell>
        </row>
        <row r="596">
          <cell r="E596">
            <v>0</v>
          </cell>
        </row>
        <row r="606">
          <cell r="E606">
            <v>11.34</v>
          </cell>
        </row>
        <row r="683">
          <cell r="C683">
            <v>20</v>
          </cell>
          <cell r="D683">
            <v>20</v>
          </cell>
        </row>
      </sheetData>
      <sheetData sheetId="43">
        <row r="10">
          <cell r="E10">
            <v>15327.46</v>
          </cell>
          <cell r="G10">
            <v>133551.17000000001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4999.5600000000004</v>
          </cell>
          <cell r="F11">
            <v>0</v>
          </cell>
          <cell r="G11">
            <v>8584.94</v>
          </cell>
          <cell r="H11">
            <v>0</v>
          </cell>
        </row>
        <row r="12">
          <cell r="G12">
            <v>8584.94</v>
          </cell>
        </row>
        <row r="13">
          <cell r="E13">
            <v>4999.5600000000004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4999.5600000000004</v>
          </cell>
          <cell r="H15">
            <v>0</v>
          </cell>
        </row>
        <row r="17">
          <cell r="G17">
            <v>4999.5600000000004</v>
          </cell>
        </row>
        <row r="18">
          <cell r="B18">
            <v>0</v>
          </cell>
          <cell r="D18">
            <v>0</v>
          </cell>
          <cell r="E18">
            <v>20327.02</v>
          </cell>
          <cell r="F18">
            <v>0</v>
          </cell>
          <cell r="G18">
            <v>137136.55000000002</v>
          </cell>
          <cell r="H18">
            <v>0</v>
          </cell>
        </row>
        <row r="20">
          <cell r="E20">
            <v>13553.8</v>
          </cell>
          <cell r="G20">
            <v>133551.17000000001</v>
          </cell>
        </row>
        <row r="21">
          <cell r="B21">
            <v>0</v>
          </cell>
          <cell r="D21">
            <v>0</v>
          </cell>
          <cell r="E21">
            <v>5629.5</v>
          </cell>
          <cell r="F21">
            <v>0</v>
          </cell>
          <cell r="G21">
            <v>8584.94</v>
          </cell>
          <cell r="H21">
            <v>0</v>
          </cell>
        </row>
        <row r="22">
          <cell r="E22">
            <v>629.94000000000005</v>
          </cell>
        </row>
        <row r="23">
          <cell r="E23">
            <v>4999.5600000000004</v>
          </cell>
          <cell r="G23">
            <v>8584.94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4999.5600000000004</v>
          </cell>
          <cell r="H25">
            <v>0</v>
          </cell>
        </row>
        <row r="27">
          <cell r="G27">
            <v>4999.5600000000004</v>
          </cell>
        </row>
        <row r="28">
          <cell r="B28">
            <v>0</v>
          </cell>
          <cell r="D28">
            <v>0</v>
          </cell>
          <cell r="E28">
            <v>19183.3</v>
          </cell>
          <cell r="F28">
            <v>0</v>
          </cell>
          <cell r="G28">
            <v>137136.55000000002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0</v>
          </cell>
          <cell r="E35">
            <v>1773.6599999999999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0</v>
          </cell>
          <cell r="E36">
            <v>1143.7200000000012</v>
          </cell>
          <cell r="F36">
            <v>0</v>
          </cell>
          <cell r="G36">
            <v>0</v>
          </cell>
          <cell r="H36">
            <v>0</v>
          </cell>
        </row>
        <row r="44">
          <cell r="C44">
            <v>0</v>
          </cell>
        </row>
        <row r="53">
          <cell r="C53">
            <v>0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383">
          <cell r="C383">
            <v>18699.509999999998</v>
          </cell>
          <cell r="D383">
            <v>33139.599999999999</v>
          </cell>
        </row>
        <row r="422">
          <cell r="C422">
            <v>0</v>
          </cell>
          <cell r="D422">
            <v>0</v>
          </cell>
        </row>
        <row r="463">
          <cell r="B463">
            <v>26692.28</v>
          </cell>
        </row>
        <row r="474">
          <cell r="B474">
            <v>3999.99</v>
          </cell>
          <cell r="C474">
            <v>2675</v>
          </cell>
        </row>
        <row r="501">
          <cell r="E501">
            <v>43114.16</v>
          </cell>
          <cell r="F501">
            <v>61014.2</v>
          </cell>
        </row>
        <row r="502">
          <cell r="E502">
            <v>180</v>
          </cell>
          <cell r="F502">
            <v>207.6</v>
          </cell>
        </row>
        <row r="546">
          <cell r="C546">
            <v>2719</v>
          </cell>
          <cell r="D546">
            <v>0</v>
          </cell>
        </row>
        <row r="548">
          <cell r="C548">
            <v>19206.009999999998</v>
          </cell>
          <cell r="D548">
            <v>21692.639999999999</v>
          </cell>
        </row>
        <row r="551">
          <cell r="C551">
            <v>1143.96</v>
          </cell>
          <cell r="D551">
            <v>1145.67</v>
          </cell>
        </row>
        <row r="566">
          <cell r="E566">
            <v>0</v>
          </cell>
          <cell r="F566">
            <v>0</v>
          </cell>
        </row>
        <row r="572">
          <cell r="E572">
            <v>8950.7099999999991</v>
          </cell>
        </row>
        <row r="577">
          <cell r="E577">
            <v>26819.279999999999</v>
          </cell>
          <cell r="F577">
            <v>131</v>
          </cell>
        </row>
        <row r="606">
          <cell r="E606">
            <v>3.23</v>
          </cell>
        </row>
        <row r="683">
          <cell r="C683">
            <v>13</v>
          </cell>
          <cell r="D683">
            <v>14</v>
          </cell>
        </row>
      </sheetData>
      <sheetData sheetId="44">
        <row r="10">
          <cell r="D10">
            <v>333462.84000000003</v>
          </cell>
          <cell r="E10">
            <v>16600</v>
          </cell>
          <cell r="G10">
            <v>136457.89000000001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33485.14</v>
          </cell>
          <cell r="H11">
            <v>0</v>
          </cell>
        </row>
        <row r="12">
          <cell r="G12">
            <v>33485.14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7600</v>
          </cell>
          <cell r="F15">
            <v>0</v>
          </cell>
          <cell r="G15">
            <v>1653.24</v>
          </cell>
          <cell r="H15">
            <v>0</v>
          </cell>
        </row>
        <row r="16">
          <cell r="E16">
            <v>7600</v>
          </cell>
          <cell r="G16">
            <v>1653.24</v>
          </cell>
        </row>
        <row r="18">
          <cell r="B18">
            <v>0</v>
          </cell>
          <cell r="D18">
            <v>333462.84000000003</v>
          </cell>
          <cell r="E18">
            <v>9000</v>
          </cell>
          <cell r="F18">
            <v>0</v>
          </cell>
          <cell r="G18">
            <v>168289.79000000004</v>
          </cell>
          <cell r="H18">
            <v>0</v>
          </cell>
        </row>
        <row r="20">
          <cell r="D20">
            <v>115323.07</v>
          </cell>
          <cell r="E20">
            <v>16470</v>
          </cell>
          <cell r="G20">
            <v>136457.89000000001</v>
          </cell>
        </row>
        <row r="21">
          <cell r="B21">
            <v>0</v>
          </cell>
          <cell r="D21">
            <v>8336.57</v>
          </cell>
          <cell r="E21">
            <v>130</v>
          </cell>
          <cell r="F21">
            <v>0</v>
          </cell>
          <cell r="G21">
            <v>33485.14</v>
          </cell>
          <cell r="H21">
            <v>0</v>
          </cell>
        </row>
        <row r="22">
          <cell r="D22">
            <v>8336.57</v>
          </cell>
          <cell r="E22">
            <v>130</v>
          </cell>
        </row>
        <row r="23">
          <cell r="E23">
            <v>0</v>
          </cell>
          <cell r="G23">
            <v>33485.14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7600</v>
          </cell>
          <cell r="F25">
            <v>0</v>
          </cell>
          <cell r="G25">
            <v>1653.24</v>
          </cell>
          <cell r="H25">
            <v>0</v>
          </cell>
        </row>
        <row r="26">
          <cell r="E26">
            <v>7600</v>
          </cell>
          <cell r="G26">
            <v>1653.24</v>
          </cell>
        </row>
        <row r="28">
          <cell r="B28">
            <v>0</v>
          </cell>
          <cell r="D28">
            <v>123659.64000000001</v>
          </cell>
          <cell r="E28">
            <v>9000</v>
          </cell>
          <cell r="F28">
            <v>0</v>
          </cell>
          <cell r="G28">
            <v>168289.79000000004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218139.77000000002</v>
          </cell>
          <cell r="E35">
            <v>130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209803.2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44">
          <cell r="C44">
            <v>0</v>
          </cell>
        </row>
        <row r="53">
          <cell r="C53">
            <v>0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342">
          <cell r="C342">
            <v>0</v>
          </cell>
          <cell r="D342">
            <v>306.29000000000002</v>
          </cell>
        </row>
        <row r="383">
          <cell r="C383">
            <v>36919.67</v>
          </cell>
          <cell r="D383">
            <v>29777.279999999999</v>
          </cell>
        </row>
        <row r="422">
          <cell r="C422">
            <v>0</v>
          </cell>
          <cell r="D422">
            <v>0</v>
          </cell>
        </row>
        <row r="428">
          <cell r="C428">
            <v>1969.18</v>
          </cell>
          <cell r="D428">
            <v>577.79999999999995</v>
          </cell>
        </row>
        <row r="463">
          <cell r="B463">
            <v>31457.32</v>
          </cell>
        </row>
        <row r="474">
          <cell r="B474">
            <v>3996.92</v>
          </cell>
          <cell r="C474">
            <v>2649.38</v>
          </cell>
        </row>
        <row r="501">
          <cell r="E501">
            <v>37379.599999999999</v>
          </cell>
          <cell r="F501">
            <v>71490.400000000009</v>
          </cell>
        </row>
        <row r="502">
          <cell r="E502">
            <v>546.12</v>
          </cell>
          <cell r="F502">
            <v>998.4</v>
          </cell>
        </row>
        <row r="539">
          <cell r="E539">
            <v>0</v>
          </cell>
        </row>
        <row r="546">
          <cell r="C546">
            <v>3799</v>
          </cell>
          <cell r="D546">
            <v>4498</v>
          </cell>
        </row>
        <row r="548">
          <cell r="C548">
            <v>24988.6</v>
          </cell>
          <cell r="D548">
            <v>35196.620000000003</v>
          </cell>
        </row>
        <row r="551">
          <cell r="C551">
            <v>2016.99</v>
          </cell>
          <cell r="D551">
            <v>2083.0300000000002</v>
          </cell>
        </row>
        <row r="554">
          <cell r="C554">
            <v>31103.1</v>
          </cell>
          <cell r="D554">
            <v>31281.96</v>
          </cell>
        </row>
        <row r="566">
          <cell r="E566">
            <v>0</v>
          </cell>
          <cell r="F566">
            <v>0</v>
          </cell>
        </row>
        <row r="577">
          <cell r="E577">
            <v>31615.32</v>
          </cell>
          <cell r="F577">
            <v>2878.43</v>
          </cell>
        </row>
        <row r="606">
          <cell r="E606">
            <v>2.2599999999999998</v>
          </cell>
        </row>
        <row r="683">
          <cell r="C683">
            <v>17</v>
          </cell>
          <cell r="D683">
            <v>18</v>
          </cell>
        </row>
      </sheetData>
      <sheetData sheetId="45">
        <row r="10">
          <cell r="D10">
            <v>291311.89</v>
          </cell>
          <cell r="E10">
            <v>70978.58</v>
          </cell>
          <cell r="G10">
            <v>351025.37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18999</v>
          </cell>
          <cell r="F11">
            <v>0</v>
          </cell>
          <cell r="G11">
            <v>8386.31</v>
          </cell>
          <cell r="H11">
            <v>0</v>
          </cell>
        </row>
        <row r="12">
          <cell r="G12">
            <v>8386.31</v>
          </cell>
        </row>
        <row r="13">
          <cell r="E13">
            <v>18999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18999</v>
          </cell>
          <cell r="H15">
            <v>0</v>
          </cell>
        </row>
        <row r="17">
          <cell r="G17">
            <v>18999</v>
          </cell>
        </row>
        <row r="18">
          <cell r="B18">
            <v>0</v>
          </cell>
          <cell r="D18">
            <v>291311.89</v>
          </cell>
          <cell r="E18">
            <v>89977.58</v>
          </cell>
          <cell r="F18">
            <v>0</v>
          </cell>
          <cell r="G18">
            <v>340412.68</v>
          </cell>
          <cell r="H18">
            <v>0</v>
          </cell>
        </row>
        <row r="20">
          <cell r="D20">
            <v>72828</v>
          </cell>
          <cell r="E20">
            <v>51413.67</v>
          </cell>
          <cell r="G20">
            <v>351025.37</v>
          </cell>
        </row>
        <row r="21">
          <cell r="B21">
            <v>0</v>
          </cell>
          <cell r="D21">
            <v>7282.8</v>
          </cell>
          <cell r="E21">
            <v>23290</v>
          </cell>
          <cell r="F21">
            <v>0</v>
          </cell>
          <cell r="G21">
            <v>8386.31</v>
          </cell>
          <cell r="H21">
            <v>0</v>
          </cell>
        </row>
        <row r="22">
          <cell r="D22">
            <v>7282.8</v>
          </cell>
          <cell r="E22">
            <v>4291</v>
          </cell>
        </row>
        <row r="23">
          <cell r="E23">
            <v>18999</v>
          </cell>
          <cell r="G23">
            <v>8386.31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18999</v>
          </cell>
          <cell r="H25">
            <v>0</v>
          </cell>
        </row>
        <row r="27">
          <cell r="G27">
            <v>18999</v>
          </cell>
        </row>
        <row r="28">
          <cell r="B28">
            <v>0</v>
          </cell>
          <cell r="D28">
            <v>80110.8</v>
          </cell>
          <cell r="E28">
            <v>74703.67</v>
          </cell>
          <cell r="F28">
            <v>0</v>
          </cell>
          <cell r="G28">
            <v>340412.68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218483.89</v>
          </cell>
          <cell r="E35">
            <v>19564.910000000003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211201.09000000003</v>
          </cell>
          <cell r="E36">
            <v>15273.910000000003</v>
          </cell>
          <cell r="F36">
            <v>0</v>
          </cell>
          <cell r="G36">
            <v>0</v>
          </cell>
          <cell r="H36">
            <v>0</v>
          </cell>
        </row>
        <row r="44">
          <cell r="C44">
            <v>0</v>
          </cell>
        </row>
        <row r="53">
          <cell r="C53">
            <v>0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342">
          <cell r="D342">
            <v>1304.6400000000001</v>
          </cell>
        </row>
        <row r="383">
          <cell r="C383">
            <v>72882.52</v>
          </cell>
          <cell r="D383">
            <v>64212.93</v>
          </cell>
        </row>
        <row r="422">
          <cell r="C422">
            <v>0</v>
          </cell>
          <cell r="D422">
            <v>0</v>
          </cell>
        </row>
        <row r="428">
          <cell r="C428">
            <v>1672</v>
          </cell>
          <cell r="D428">
            <v>944</v>
          </cell>
        </row>
        <row r="463">
          <cell r="B463">
            <v>47167.35</v>
          </cell>
        </row>
        <row r="474">
          <cell r="B474">
            <v>15266.53</v>
          </cell>
          <cell r="C474">
            <v>8000</v>
          </cell>
        </row>
        <row r="501">
          <cell r="E501">
            <v>107247</v>
          </cell>
          <cell r="F501">
            <v>148552.79999999999</v>
          </cell>
        </row>
        <row r="502">
          <cell r="E502">
            <v>1102.5</v>
          </cell>
          <cell r="F502">
            <v>861</v>
          </cell>
        </row>
        <row r="539">
          <cell r="E539">
            <v>0</v>
          </cell>
          <cell r="F539">
            <v>0</v>
          </cell>
        </row>
        <row r="546">
          <cell r="C546">
            <v>17387.14</v>
          </cell>
          <cell r="D546">
            <v>18723.7</v>
          </cell>
        </row>
        <row r="548">
          <cell r="C548">
            <v>59310.97</v>
          </cell>
          <cell r="D548">
            <v>76182.649999999994</v>
          </cell>
        </row>
        <row r="551">
          <cell r="C551">
            <v>1588.43</v>
          </cell>
          <cell r="D551">
            <v>1323.7</v>
          </cell>
        </row>
        <row r="554">
          <cell r="C554">
            <v>82410.48</v>
          </cell>
          <cell r="D554">
            <v>82614.960000000006</v>
          </cell>
        </row>
        <row r="566">
          <cell r="E566">
            <v>0</v>
          </cell>
          <cell r="F566">
            <v>0</v>
          </cell>
        </row>
        <row r="577">
          <cell r="E577">
            <v>50227.040000000001</v>
          </cell>
          <cell r="F577">
            <v>235</v>
          </cell>
        </row>
        <row r="606">
          <cell r="E606">
            <v>9.1999999999999993</v>
          </cell>
        </row>
        <row r="683">
          <cell r="C683">
            <v>23</v>
          </cell>
          <cell r="D683">
            <v>26</v>
          </cell>
        </row>
      </sheetData>
      <sheetData sheetId="46">
        <row r="10">
          <cell r="D10">
            <v>261198.18</v>
          </cell>
          <cell r="E10">
            <v>44500</v>
          </cell>
          <cell r="G10">
            <v>357454.83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9089.98</v>
          </cell>
          <cell r="H11">
            <v>0</v>
          </cell>
        </row>
        <row r="12">
          <cell r="G12">
            <v>9089.98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1797.25</v>
          </cell>
          <cell r="H15">
            <v>0</v>
          </cell>
        </row>
        <row r="16">
          <cell r="G16">
            <v>1797.25</v>
          </cell>
        </row>
        <row r="18">
          <cell r="B18">
            <v>0</v>
          </cell>
          <cell r="D18">
            <v>261198.18</v>
          </cell>
          <cell r="E18">
            <v>44500</v>
          </cell>
          <cell r="F18">
            <v>0</v>
          </cell>
          <cell r="G18">
            <v>364747.56</v>
          </cell>
          <cell r="H18">
            <v>0</v>
          </cell>
        </row>
        <row r="20">
          <cell r="D20">
            <v>39723.879999999997</v>
          </cell>
          <cell r="E20">
            <v>23939.97</v>
          </cell>
          <cell r="G20">
            <v>357454.83</v>
          </cell>
        </row>
        <row r="21">
          <cell r="B21">
            <v>0</v>
          </cell>
          <cell r="D21">
            <v>6529.95</v>
          </cell>
          <cell r="E21">
            <v>6229.99</v>
          </cell>
          <cell r="F21">
            <v>0</v>
          </cell>
          <cell r="G21">
            <v>9089.98</v>
          </cell>
          <cell r="H21">
            <v>0</v>
          </cell>
        </row>
        <row r="22">
          <cell r="D22">
            <v>6529.95</v>
          </cell>
          <cell r="E22">
            <v>6229.99</v>
          </cell>
        </row>
        <row r="23">
          <cell r="G23">
            <v>9089.98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1797.25</v>
          </cell>
          <cell r="H25">
            <v>0</v>
          </cell>
        </row>
        <row r="26">
          <cell r="G26">
            <v>1797.25</v>
          </cell>
        </row>
        <row r="28">
          <cell r="B28">
            <v>0</v>
          </cell>
          <cell r="D28">
            <v>46253.829999999994</v>
          </cell>
          <cell r="E28">
            <v>30169.96</v>
          </cell>
          <cell r="F28">
            <v>0</v>
          </cell>
          <cell r="G28">
            <v>364747.56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221474.3</v>
          </cell>
          <cell r="E35">
            <v>20560.03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214944.35</v>
          </cell>
          <cell r="E36">
            <v>14330.04</v>
          </cell>
          <cell r="F36">
            <v>0</v>
          </cell>
          <cell r="G36">
            <v>0</v>
          </cell>
          <cell r="H36">
            <v>0</v>
          </cell>
        </row>
        <row r="44">
          <cell r="C44">
            <v>0</v>
          </cell>
        </row>
        <row r="53">
          <cell r="C53">
            <v>0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342">
          <cell r="C342">
            <v>915.5</v>
          </cell>
          <cell r="D342">
            <v>2573.15</v>
          </cell>
        </row>
        <row r="383">
          <cell r="C383">
            <v>22099.65</v>
          </cell>
        </row>
        <row r="422">
          <cell r="C422">
            <v>0</v>
          </cell>
          <cell r="D422">
            <v>0</v>
          </cell>
        </row>
        <row r="428">
          <cell r="C428">
            <v>2191.63</v>
          </cell>
          <cell r="D428">
            <v>1233.76</v>
          </cell>
        </row>
        <row r="463">
          <cell r="B463">
            <v>28073.86</v>
          </cell>
        </row>
        <row r="474">
          <cell r="B474">
            <v>0</v>
          </cell>
          <cell r="C474">
            <v>707.01</v>
          </cell>
        </row>
        <row r="501">
          <cell r="E501">
            <v>42276.2</v>
          </cell>
          <cell r="F501">
            <v>65290.5</v>
          </cell>
        </row>
        <row r="502">
          <cell r="E502">
            <v>315</v>
          </cell>
          <cell r="F502">
            <v>198</v>
          </cell>
        </row>
        <row r="546">
          <cell r="C546">
            <v>1274.4000000000001</v>
          </cell>
          <cell r="D546">
            <v>2999.69</v>
          </cell>
        </row>
        <row r="548">
          <cell r="C548">
            <v>32550.76</v>
          </cell>
          <cell r="D548">
            <v>36540.120000000003</v>
          </cell>
        </row>
        <row r="551">
          <cell r="C551">
            <v>1360.79</v>
          </cell>
          <cell r="D551">
            <v>948</v>
          </cell>
        </row>
        <row r="554">
          <cell r="C554">
            <v>31188.27</v>
          </cell>
          <cell r="D554">
            <v>31784.880000000001</v>
          </cell>
        </row>
        <row r="566">
          <cell r="E566">
            <v>0</v>
          </cell>
          <cell r="F566">
            <v>0</v>
          </cell>
        </row>
        <row r="577">
          <cell r="E577">
            <v>30388.19</v>
          </cell>
          <cell r="F577">
            <v>4505.38</v>
          </cell>
        </row>
        <row r="606">
          <cell r="E606">
            <v>3.49</v>
          </cell>
        </row>
        <row r="683">
          <cell r="C683">
            <v>17</v>
          </cell>
          <cell r="D683">
            <v>18</v>
          </cell>
        </row>
      </sheetData>
      <sheetData sheetId="47">
        <row r="10">
          <cell r="D10">
            <v>1079152.7</v>
          </cell>
          <cell r="E10">
            <v>67249.78</v>
          </cell>
          <cell r="G10">
            <v>133653.04999999999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7500</v>
          </cell>
          <cell r="F11">
            <v>0</v>
          </cell>
          <cell r="G11">
            <v>44976.57</v>
          </cell>
          <cell r="H11">
            <v>0</v>
          </cell>
        </row>
        <row r="12">
          <cell r="G12">
            <v>37976.58</v>
          </cell>
        </row>
        <row r="13">
          <cell r="E13">
            <v>7500</v>
          </cell>
          <cell r="G13">
            <v>6999.99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6999.99</v>
          </cell>
          <cell r="F15">
            <v>0</v>
          </cell>
          <cell r="G15">
            <v>9844.5499999999993</v>
          </cell>
          <cell r="H15">
            <v>0</v>
          </cell>
        </row>
        <row r="16">
          <cell r="G16">
            <v>2344.5500000000002</v>
          </cell>
        </row>
        <row r="17">
          <cell r="E17">
            <v>6999.99</v>
          </cell>
          <cell r="G17">
            <v>7500</v>
          </cell>
        </row>
        <row r="18">
          <cell r="B18">
            <v>0</v>
          </cell>
          <cell r="D18">
            <v>1079152.7</v>
          </cell>
          <cell r="E18">
            <v>67749.789999999994</v>
          </cell>
          <cell r="F18">
            <v>0</v>
          </cell>
          <cell r="G18">
            <v>168785.07</v>
          </cell>
          <cell r="H18">
            <v>0</v>
          </cell>
        </row>
        <row r="20">
          <cell r="D20">
            <v>284567.03000000003</v>
          </cell>
          <cell r="E20">
            <v>59812.89</v>
          </cell>
          <cell r="G20">
            <v>132278.04999999999</v>
          </cell>
        </row>
        <row r="21">
          <cell r="B21">
            <v>0</v>
          </cell>
          <cell r="D21">
            <v>26978.81</v>
          </cell>
          <cell r="E21">
            <v>10923.33</v>
          </cell>
          <cell r="F21">
            <v>0</v>
          </cell>
          <cell r="G21">
            <v>46351.57</v>
          </cell>
          <cell r="H21">
            <v>0</v>
          </cell>
        </row>
        <row r="22">
          <cell r="D22">
            <v>26978.81</v>
          </cell>
          <cell r="E22">
            <v>3423.33</v>
          </cell>
          <cell r="G22">
            <v>1375</v>
          </cell>
        </row>
        <row r="23">
          <cell r="E23">
            <v>7500</v>
          </cell>
          <cell r="G23">
            <v>44976.57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6999.99</v>
          </cell>
          <cell r="F25">
            <v>0</v>
          </cell>
          <cell r="G25">
            <v>9844.5499999999993</v>
          </cell>
          <cell r="H25">
            <v>0</v>
          </cell>
        </row>
        <row r="26">
          <cell r="G26">
            <v>2344.5500000000002</v>
          </cell>
        </row>
        <row r="27">
          <cell r="E27">
            <v>6999.99</v>
          </cell>
          <cell r="G27">
            <v>7500</v>
          </cell>
        </row>
        <row r="28">
          <cell r="B28">
            <v>0</v>
          </cell>
          <cell r="D28">
            <v>311545.84000000003</v>
          </cell>
          <cell r="E28">
            <v>63736.23</v>
          </cell>
          <cell r="F28">
            <v>0</v>
          </cell>
          <cell r="G28">
            <v>168785.07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794585.66999999993</v>
          </cell>
          <cell r="E35">
            <v>7436.8899999999994</v>
          </cell>
          <cell r="F35">
            <v>0</v>
          </cell>
          <cell r="G35">
            <v>1375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767606.85999999987</v>
          </cell>
          <cell r="E36">
            <v>4013.5599999999904</v>
          </cell>
          <cell r="F36">
            <v>0</v>
          </cell>
          <cell r="G36">
            <v>0</v>
          </cell>
          <cell r="H36">
            <v>0</v>
          </cell>
        </row>
        <row r="44">
          <cell r="C44">
            <v>0</v>
          </cell>
        </row>
        <row r="46">
          <cell r="C46">
            <v>2585.0100000000002</v>
          </cell>
        </row>
        <row r="53">
          <cell r="C53">
            <v>0</v>
          </cell>
        </row>
        <row r="55">
          <cell r="C55">
            <v>0</v>
          </cell>
        </row>
        <row r="56">
          <cell r="C56">
            <v>2585.0100000000002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342">
          <cell r="C342">
            <v>672.02</v>
          </cell>
          <cell r="D342">
            <v>0</v>
          </cell>
        </row>
        <row r="383">
          <cell r="C383">
            <v>25727.040000000001</v>
          </cell>
          <cell r="D383">
            <v>73745.899999999994</v>
          </cell>
        </row>
        <row r="422">
          <cell r="C422">
            <v>0</v>
          </cell>
          <cell r="D422">
            <v>0</v>
          </cell>
        </row>
        <row r="428">
          <cell r="C428">
            <v>2636.81</v>
          </cell>
          <cell r="D428">
            <v>120</v>
          </cell>
        </row>
        <row r="463">
          <cell r="B463">
            <v>42794.86</v>
          </cell>
        </row>
        <row r="474">
          <cell r="B474">
            <v>12898.69</v>
          </cell>
          <cell r="C474">
            <v>3400</v>
          </cell>
        </row>
        <row r="501">
          <cell r="E501">
            <v>135892.4</v>
          </cell>
          <cell r="F501">
            <v>159617.5</v>
          </cell>
        </row>
        <row r="502">
          <cell r="E502">
            <v>758.1</v>
          </cell>
          <cell r="F502">
            <v>877.5</v>
          </cell>
        </row>
        <row r="539">
          <cell r="E539">
            <v>0</v>
          </cell>
        </row>
        <row r="546">
          <cell r="C546">
            <v>54287.48</v>
          </cell>
          <cell r="D546">
            <v>19704.349999999999</v>
          </cell>
        </row>
        <row r="548">
          <cell r="C548">
            <v>55778.99</v>
          </cell>
          <cell r="D548">
            <v>69194.73</v>
          </cell>
        </row>
        <row r="551">
          <cell r="C551">
            <v>1567.07</v>
          </cell>
          <cell r="D551">
            <v>1737.79</v>
          </cell>
        </row>
        <row r="554">
          <cell r="C554">
            <v>86764.41</v>
          </cell>
          <cell r="D554">
            <v>87109.14</v>
          </cell>
        </row>
        <row r="566">
          <cell r="E566">
            <v>0</v>
          </cell>
          <cell r="F566">
            <v>0</v>
          </cell>
        </row>
        <row r="577">
          <cell r="E577">
            <v>45951</v>
          </cell>
          <cell r="F577">
            <v>6287.79</v>
          </cell>
        </row>
        <row r="606">
          <cell r="E606">
            <v>11.17</v>
          </cell>
        </row>
        <row r="683">
          <cell r="C683">
            <v>22</v>
          </cell>
          <cell r="D683">
            <v>22</v>
          </cell>
        </row>
      </sheetData>
      <sheetData sheetId="48">
        <row r="10">
          <cell r="E10">
            <v>23995.64</v>
          </cell>
          <cell r="G10">
            <v>327919.83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15815.72</v>
          </cell>
          <cell r="F11">
            <v>0</v>
          </cell>
          <cell r="G11">
            <v>18185</v>
          </cell>
          <cell r="H11">
            <v>0</v>
          </cell>
        </row>
        <row r="13">
          <cell r="E13">
            <v>15815.72</v>
          </cell>
          <cell r="G13">
            <v>18185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38113.019999999997</v>
          </cell>
          <cell r="H15">
            <v>0</v>
          </cell>
        </row>
        <row r="16">
          <cell r="G16">
            <v>22297.3</v>
          </cell>
        </row>
        <row r="17">
          <cell r="G17">
            <v>15815.72</v>
          </cell>
        </row>
        <row r="18">
          <cell r="B18">
            <v>0</v>
          </cell>
          <cell r="D18">
            <v>0</v>
          </cell>
          <cell r="E18">
            <v>39811.360000000001</v>
          </cell>
          <cell r="F18">
            <v>0</v>
          </cell>
          <cell r="G18">
            <v>307991.81</v>
          </cell>
          <cell r="H18">
            <v>0</v>
          </cell>
        </row>
        <row r="20">
          <cell r="E20">
            <v>22395.64</v>
          </cell>
          <cell r="G20">
            <v>323593.96000000002</v>
          </cell>
        </row>
        <row r="21">
          <cell r="B21">
            <v>0</v>
          </cell>
          <cell r="D21">
            <v>0</v>
          </cell>
          <cell r="E21">
            <v>15278.920000000002</v>
          </cell>
          <cell r="F21">
            <v>0</v>
          </cell>
          <cell r="G21">
            <v>18405.5</v>
          </cell>
          <cell r="H21">
            <v>0</v>
          </cell>
        </row>
        <row r="22">
          <cell r="E22">
            <v>3336.8</v>
          </cell>
          <cell r="G22">
            <v>220.5</v>
          </cell>
        </row>
        <row r="23">
          <cell r="E23">
            <v>11942.12</v>
          </cell>
          <cell r="G23">
            <v>18185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34239.42</v>
          </cell>
          <cell r="H25">
            <v>0</v>
          </cell>
        </row>
        <row r="26">
          <cell r="G26">
            <v>22297.3</v>
          </cell>
        </row>
        <row r="27">
          <cell r="G27">
            <v>11942.12</v>
          </cell>
        </row>
        <row r="28">
          <cell r="B28">
            <v>0</v>
          </cell>
          <cell r="D28">
            <v>0</v>
          </cell>
          <cell r="E28">
            <v>37674.559999999998</v>
          </cell>
          <cell r="F28">
            <v>0</v>
          </cell>
          <cell r="G28">
            <v>307760.04000000004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0</v>
          </cell>
          <cell r="E35">
            <v>1600</v>
          </cell>
          <cell r="F35">
            <v>0</v>
          </cell>
          <cell r="G35">
            <v>4325.8699999999953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0</v>
          </cell>
          <cell r="E36">
            <v>2136.8000000000029</v>
          </cell>
          <cell r="F36">
            <v>0</v>
          </cell>
          <cell r="G36">
            <v>231.76999999996042</v>
          </cell>
          <cell r="H36">
            <v>0</v>
          </cell>
        </row>
        <row r="44">
          <cell r="C44">
            <v>0</v>
          </cell>
        </row>
        <row r="53">
          <cell r="C53">
            <v>0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177">
          <cell r="E177">
            <v>1448.25</v>
          </cell>
          <cell r="F177">
            <v>65.98</v>
          </cell>
        </row>
        <row r="231">
          <cell r="D231">
            <v>247.5</v>
          </cell>
        </row>
        <row r="337">
          <cell r="D337">
            <v>247.5</v>
          </cell>
        </row>
        <row r="342">
          <cell r="C342">
            <v>461.2</v>
          </cell>
          <cell r="D342">
            <v>474.78</v>
          </cell>
        </row>
        <row r="348">
          <cell r="C348">
            <v>288.75</v>
          </cell>
        </row>
        <row r="383">
          <cell r="C383">
            <v>18105.330000000002</v>
          </cell>
          <cell r="D383">
            <v>5956.7</v>
          </cell>
        </row>
        <row r="422">
          <cell r="C422">
            <v>0</v>
          </cell>
          <cell r="D422">
            <v>0</v>
          </cell>
        </row>
        <row r="423">
          <cell r="C423">
            <v>507.17</v>
          </cell>
        </row>
        <row r="424">
          <cell r="C424">
            <v>507.17</v>
          </cell>
        </row>
        <row r="428">
          <cell r="C428">
            <v>8307.0499999999993</v>
          </cell>
          <cell r="D428">
            <v>7435.82</v>
          </cell>
        </row>
        <row r="463">
          <cell r="B463">
            <v>37511.72</v>
          </cell>
        </row>
        <row r="474">
          <cell r="B474">
            <v>20141.990000000002</v>
          </cell>
          <cell r="C474">
            <v>4323.9799999999996</v>
          </cell>
        </row>
        <row r="501">
          <cell r="E501">
            <v>51274</v>
          </cell>
          <cell r="F501">
            <v>60021.96</v>
          </cell>
        </row>
        <row r="502">
          <cell r="E502">
            <v>794.17</v>
          </cell>
          <cell r="F502">
            <v>1037.3</v>
          </cell>
        </row>
        <row r="539">
          <cell r="E539">
            <v>0</v>
          </cell>
        </row>
        <row r="546">
          <cell r="C546">
            <v>16142.07</v>
          </cell>
          <cell r="D546">
            <v>14500</v>
          </cell>
        </row>
        <row r="548">
          <cell r="C548">
            <v>35416.589999999997</v>
          </cell>
          <cell r="D548">
            <v>39433.83</v>
          </cell>
        </row>
        <row r="551">
          <cell r="C551">
            <v>1305.72</v>
          </cell>
          <cell r="D551">
            <v>1394.42</v>
          </cell>
        </row>
        <row r="554">
          <cell r="C554">
            <v>40799.730000000003</v>
          </cell>
          <cell r="D554">
            <v>40919.760000000002</v>
          </cell>
        </row>
        <row r="566">
          <cell r="E566">
            <v>0</v>
          </cell>
          <cell r="F566">
            <v>0</v>
          </cell>
        </row>
        <row r="568">
          <cell r="E568">
            <v>17568</v>
          </cell>
        </row>
        <row r="577">
          <cell r="E577">
            <v>37723.54</v>
          </cell>
          <cell r="F577">
            <v>4364.0200000000004</v>
          </cell>
        </row>
        <row r="596">
          <cell r="E596">
            <v>394.05</v>
          </cell>
          <cell r="F596">
            <v>180.62</v>
          </cell>
        </row>
        <row r="605">
          <cell r="E605">
            <v>70.92</v>
          </cell>
          <cell r="F605">
            <v>67.08</v>
          </cell>
        </row>
        <row r="606">
          <cell r="E606">
            <v>8.2799999999999994</v>
          </cell>
        </row>
        <row r="627">
          <cell r="E627">
            <v>37.659999999999997</v>
          </cell>
          <cell r="F627">
            <v>65.98</v>
          </cell>
        </row>
        <row r="656">
          <cell r="F656">
            <v>27.22</v>
          </cell>
        </row>
        <row r="674">
          <cell r="F674">
            <v>0</v>
          </cell>
        </row>
        <row r="683">
          <cell r="C683">
            <v>20</v>
          </cell>
          <cell r="D683">
            <v>18</v>
          </cell>
        </row>
      </sheetData>
      <sheetData sheetId="49">
        <row r="10">
          <cell r="E10">
            <v>39689.120000000003</v>
          </cell>
          <cell r="G10">
            <v>157761.32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59906.34</v>
          </cell>
          <cell r="H11">
            <v>0</v>
          </cell>
        </row>
        <row r="12">
          <cell r="G12">
            <v>59906.34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9938.31</v>
          </cell>
          <cell r="H15">
            <v>0</v>
          </cell>
        </row>
        <row r="16">
          <cell r="G16">
            <v>9938.31</v>
          </cell>
        </row>
        <row r="18">
          <cell r="B18">
            <v>0</v>
          </cell>
          <cell r="D18">
            <v>0</v>
          </cell>
          <cell r="E18">
            <v>39689.120000000003</v>
          </cell>
          <cell r="F18">
            <v>0</v>
          </cell>
          <cell r="G18">
            <v>207729.35</v>
          </cell>
          <cell r="H18">
            <v>0</v>
          </cell>
        </row>
        <row r="20">
          <cell r="E20">
            <v>36617.120000000003</v>
          </cell>
          <cell r="G20">
            <v>157761.32</v>
          </cell>
        </row>
        <row r="21">
          <cell r="B21">
            <v>0</v>
          </cell>
          <cell r="D21">
            <v>0</v>
          </cell>
          <cell r="E21">
            <v>3072</v>
          </cell>
          <cell r="F21">
            <v>0</v>
          </cell>
          <cell r="G21">
            <v>59906.34</v>
          </cell>
          <cell r="H21">
            <v>0</v>
          </cell>
        </row>
        <row r="22">
          <cell r="E22">
            <v>3072</v>
          </cell>
        </row>
        <row r="23">
          <cell r="G23">
            <v>59906.34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9938.31</v>
          </cell>
          <cell r="H25">
            <v>0</v>
          </cell>
        </row>
        <row r="26">
          <cell r="G26">
            <v>9938.31</v>
          </cell>
        </row>
        <row r="28">
          <cell r="B28">
            <v>0</v>
          </cell>
          <cell r="D28">
            <v>0</v>
          </cell>
          <cell r="E28">
            <v>39689.120000000003</v>
          </cell>
          <cell r="F28">
            <v>0</v>
          </cell>
          <cell r="G28">
            <v>207729.35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0</v>
          </cell>
          <cell r="E35">
            <v>3072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44">
          <cell r="C44">
            <v>0</v>
          </cell>
        </row>
        <row r="53">
          <cell r="C53">
            <v>0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383">
          <cell r="C383">
            <v>29572.65</v>
          </cell>
          <cell r="D383">
            <v>45824.2</v>
          </cell>
        </row>
        <row r="422">
          <cell r="C422">
            <v>0</v>
          </cell>
          <cell r="D422">
            <v>0</v>
          </cell>
        </row>
        <row r="428">
          <cell r="C428">
            <v>1012.5</v>
          </cell>
          <cell r="D428">
            <v>947</v>
          </cell>
        </row>
        <row r="463">
          <cell r="B463">
            <v>34578.57</v>
          </cell>
        </row>
        <row r="474">
          <cell r="B474">
            <v>7581.81</v>
          </cell>
          <cell r="C474">
            <v>742</v>
          </cell>
        </row>
        <row r="501">
          <cell r="E501">
            <v>49088.95</v>
          </cell>
          <cell r="F501">
            <v>69435.850000000006</v>
          </cell>
        </row>
        <row r="502">
          <cell r="E502">
            <v>147.19999999999999</v>
          </cell>
          <cell r="F502">
            <v>259.89999999999998</v>
          </cell>
        </row>
        <row r="539">
          <cell r="E539">
            <v>0</v>
          </cell>
        </row>
        <row r="546">
          <cell r="C546">
            <v>4496.8999999999996</v>
          </cell>
          <cell r="D546">
            <v>16644.79</v>
          </cell>
        </row>
        <row r="548">
          <cell r="C548">
            <v>46925.71</v>
          </cell>
          <cell r="D548">
            <v>64006.33</v>
          </cell>
        </row>
        <row r="551">
          <cell r="C551">
            <v>2645.81</v>
          </cell>
          <cell r="D551">
            <v>2897.94</v>
          </cell>
        </row>
        <row r="554">
          <cell r="C554">
            <v>57478.2</v>
          </cell>
          <cell r="D554">
            <v>57478.2</v>
          </cell>
        </row>
        <row r="566">
          <cell r="E566">
            <v>0</v>
          </cell>
          <cell r="F566">
            <v>0</v>
          </cell>
        </row>
        <row r="577">
          <cell r="E577">
            <v>35567.31</v>
          </cell>
          <cell r="F577">
            <v>183</v>
          </cell>
        </row>
        <row r="606">
          <cell r="E606">
            <v>4.38</v>
          </cell>
        </row>
        <row r="683">
          <cell r="C683">
            <v>18</v>
          </cell>
          <cell r="D683">
            <v>17</v>
          </cell>
        </row>
      </sheetData>
      <sheetData sheetId="50">
        <row r="10">
          <cell r="E10">
            <v>23909.79</v>
          </cell>
          <cell r="G10">
            <v>283435.12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16409.79</v>
          </cell>
          <cell r="F11">
            <v>0</v>
          </cell>
          <cell r="G11">
            <v>61487.76</v>
          </cell>
          <cell r="H11">
            <v>0</v>
          </cell>
        </row>
        <row r="12">
          <cell r="G12">
            <v>61487.76</v>
          </cell>
        </row>
        <row r="13">
          <cell r="E13">
            <v>16409.79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16409.79</v>
          </cell>
          <cell r="F15">
            <v>0</v>
          </cell>
          <cell r="G15">
            <v>1961.85</v>
          </cell>
          <cell r="H15">
            <v>0</v>
          </cell>
        </row>
        <row r="17">
          <cell r="E17">
            <v>16409.79</v>
          </cell>
          <cell r="G17">
            <v>1961.85</v>
          </cell>
        </row>
        <row r="18">
          <cell r="B18">
            <v>0</v>
          </cell>
          <cell r="D18">
            <v>0</v>
          </cell>
          <cell r="E18">
            <v>23909.79</v>
          </cell>
          <cell r="F18">
            <v>0</v>
          </cell>
          <cell r="G18">
            <v>342961.03</v>
          </cell>
          <cell r="H18">
            <v>0</v>
          </cell>
        </row>
        <row r="20">
          <cell r="E20">
            <v>19409.79</v>
          </cell>
          <cell r="G20">
            <v>279735.12</v>
          </cell>
        </row>
        <row r="21">
          <cell r="B21">
            <v>0</v>
          </cell>
          <cell r="D21">
            <v>0</v>
          </cell>
          <cell r="E21">
            <v>17159.79</v>
          </cell>
          <cell r="F21">
            <v>0</v>
          </cell>
          <cell r="G21">
            <v>65187.76</v>
          </cell>
          <cell r="H21">
            <v>0</v>
          </cell>
        </row>
        <row r="22">
          <cell r="E22">
            <v>750</v>
          </cell>
          <cell r="G22">
            <v>3700</v>
          </cell>
        </row>
        <row r="23">
          <cell r="E23">
            <v>16409.79</v>
          </cell>
          <cell r="G23">
            <v>61487.76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16409.79</v>
          </cell>
          <cell r="F25">
            <v>0</v>
          </cell>
          <cell r="G25">
            <v>1961.85</v>
          </cell>
          <cell r="H25">
            <v>0</v>
          </cell>
        </row>
        <row r="27">
          <cell r="E27">
            <v>16409.79</v>
          </cell>
          <cell r="G27">
            <v>1961.85</v>
          </cell>
        </row>
        <row r="28">
          <cell r="B28">
            <v>0</v>
          </cell>
          <cell r="D28">
            <v>0</v>
          </cell>
          <cell r="E28">
            <v>20159.79</v>
          </cell>
          <cell r="F28">
            <v>0</v>
          </cell>
          <cell r="G28">
            <v>342961.03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0</v>
          </cell>
          <cell r="E35">
            <v>4500</v>
          </cell>
          <cell r="F35">
            <v>0</v>
          </cell>
          <cell r="G35">
            <v>3700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0</v>
          </cell>
          <cell r="E36">
            <v>3750</v>
          </cell>
          <cell r="F36">
            <v>0</v>
          </cell>
          <cell r="G36">
            <v>0</v>
          </cell>
          <cell r="H36">
            <v>0</v>
          </cell>
        </row>
        <row r="44">
          <cell r="C44">
            <v>0</v>
          </cell>
        </row>
        <row r="53">
          <cell r="C53">
            <v>0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342">
          <cell r="C342">
            <v>1273.32</v>
          </cell>
          <cell r="D342">
            <v>3281.75</v>
          </cell>
        </row>
        <row r="383">
          <cell r="C383">
            <v>27874.17</v>
          </cell>
          <cell r="D383">
            <v>3014.09</v>
          </cell>
        </row>
        <row r="422">
          <cell r="C422">
            <v>0</v>
          </cell>
          <cell r="D422">
            <v>0</v>
          </cell>
        </row>
        <row r="428">
          <cell r="C428">
            <v>1230.4100000000001</v>
          </cell>
          <cell r="D428">
            <v>190</v>
          </cell>
        </row>
        <row r="463">
          <cell r="B463">
            <v>43362.07</v>
          </cell>
        </row>
        <row r="474">
          <cell r="B474">
            <v>10000</v>
          </cell>
        </row>
        <row r="501">
          <cell r="E501">
            <v>73189.25</v>
          </cell>
          <cell r="F501">
            <v>94390</v>
          </cell>
        </row>
        <row r="539">
          <cell r="E539">
            <v>0</v>
          </cell>
        </row>
        <row r="546">
          <cell r="C546">
            <v>2718</v>
          </cell>
          <cell r="D546">
            <v>999.55</v>
          </cell>
        </row>
        <row r="548">
          <cell r="C548">
            <v>28319.65</v>
          </cell>
          <cell r="D548">
            <v>36905.379999999997</v>
          </cell>
        </row>
        <row r="551">
          <cell r="C551">
            <v>1224.53</v>
          </cell>
          <cell r="D551">
            <v>1075.3699999999999</v>
          </cell>
        </row>
        <row r="554">
          <cell r="C554">
            <v>58953.72</v>
          </cell>
          <cell r="D554">
            <v>59217.84</v>
          </cell>
        </row>
        <row r="566">
          <cell r="E566">
            <v>0</v>
          </cell>
          <cell r="F566">
            <v>0</v>
          </cell>
        </row>
        <row r="577">
          <cell r="E577">
            <v>55135.199999999997</v>
          </cell>
          <cell r="F577">
            <v>5804.05</v>
          </cell>
        </row>
        <row r="606">
          <cell r="E606">
            <v>12.45</v>
          </cell>
        </row>
        <row r="683">
          <cell r="C683">
            <v>22</v>
          </cell>
          <cell r="D683">
            <v>19</v>
          </cell>
        </row>
      </sheetData>
      <sheetData sheetId="51">
        <row r="10">
          <cell r="D10">
            <v>130300</v>
          </cell>
          <cell r="E10">
            <v>17642.96</v>
          </cell>
          <cell r="G10">
            <v>267718.46000000002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48090.26</v>
          </cell>
          <cell r="H11">
            <v>0</v>
          </cell>
        </row>
        <row r="12">
          <cell r="G12">
            <v>48090.26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33602.44</v>
          </cell>
          <cell r="H15">
            <v>0</v>
          </cell>
        </row>
        <row r="16">
          <cell r="G16">
            <v>33602.44</v>
          </cell>
        </row>
        <row r="18">
          <cell r="B18">
            <v>0</v>
          </cell>
          <cell r="D18">
            <v>130300</v>
          </cell>
          <cell r="E18">
            <v>17642.96</v>
          </cell>
          <cell r="F18">
            <v>0</v>
          </cell>
          <cell r="G18">
            <v>282206.28000000003</v>
          </cell>
          <cell r="H18">
            <v>0</v>
          </cell>
        </row>
        <row r="20">
          <cell r="D20">
            <v>35832.519999999997</v>
          </cell>
          <cell r="E20">
            <v>17642.96</v>
          </cell>
          <cell r="G20">
            <v>264098.46000000002</v>
          </cell>
        </row>
        <row r="21">
          <cell r="B21">
            <v>0</v>
          </cell>
          <cell r="D21">
            <v>3257.5</v>
          </cell>
          <cell r="E21">
            <v>0</v>
          </cell>
          <cell r="F21">
            <v>0</v>
          </cell>
          <cell r="G21">
            <v>51710.26</v>
          </cell>
          <cell r="H21">
            <v>0</v>
          </cell>
        </row>
        <row r="22">
          <cell r="D22">
            <v>3257.5</v>
          </cell>
          <cell r="G22">
            <v>3620</v>
          </cell>
        </row>
        <row r="23">
          <cell r="G23">
            <v>48090.26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33602.44</v>
          </cell>
          <cell r="H25">
            <v>0</v>
          </cell>
        </row>
        <row r="26">
          <cell r="G26">
            <v>33602.44</v>
          </cell>
        </row>
        <row r="28">
          <cell r="B28">
            <v>0</v>
          </cell>
          <cell r="D28">
            <v>39090.019999999997</v>
          </cell>
          <cell r="E28">
            <v>17642.96</v>
          </cell>
          <cell r="F28">
            <v>0</v>
          </cell>
          <cell r="G28">
            <v>282206.28000000003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94467.48000000001</v>
          </cell>
          <cell r="E35">
            <v>0</v>
          </cell>
          <cell r="F35">
            <v>0</v>
          </cell>
          <cell r="G35">
            <v>3620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91209.98000000001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44">
          <cell r="C44">
            <v>0</v>
          </cell>
        </row>
        <row r="46">
          <cell r="C46">
            <v>999.9</v>
          </cell>
        </row>
        <row r="53">
          <cell r="C53">
            <v>0</v>
          </cell>
        </row>
        <row r="56">
          <cell r="C56">
            <v>999.9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177">
          <cell r="E177">
            <v>361.14</v>
          </cell>
          <cell r="H177">
            <v>361.14</v>
          </cell>
        </row>
        <row r="383">
          <cell r="C383">
            <v>14212.45</v>
          </cell>
          <cell r="D383">
            <v>22132.03</v>
          </cell>
        </row>
        <row r="422">
          <cell r="C422">
            <v>0</v>
          </cell>
          <cell r="D422">
            <v>0</v>
          </cell>
        </row>
        <row r="428">
          <cell r="C428">
            <v>5224.49</v>
          </cell>
          <cell r="D428">
            <v>1087.94</v>
          </cell>
        </row>
        <row r="463">
          <cell r="B463">
            <v>56051.18</v>
          </cell>
        </row>
        <row r="474">
          <cell r="B474">
            <v>16852.080000000002</v>
          </cell>
          <cell r="C474">
            <v>559.98</v>
          </cell>
        </row>
        <row r="501">
          <cell r="E501">
            <v>39282.839999999997</v>
          </cell>
          <cell r="F501">
            <v>58253.54</v>
          </cell>
        </row>
        <row r="502">
          <cell r="E502">
            <v>1294.67</v>
          </cell>
          <cell r="F502">
            <v>1805.96</v>
          </cell>
        </row>
        <row r="539">
          <cell r="E539">
            <v>0</v>
          </cell>
        </row>
        <row r="546">
          <cell r="C546">
            <v>14649.4</v>
          </cell>
          <cell r="D546">
            <v>12672.6</v>
          </cell>
        </row>
        <row r="548">
          <cell r="C548">
            <v>43625.15</v>
          </cell>
          <cell r="D548">
            <v>74436.639999999999</v>
          </cell>
        </row>
        <row r="551">
          <cell r="C551">
            <v>1560.7</v>
          </cell>
          <cell r="D551">
            <v>1592.76</v>
          </cell>
        </row>
        <row r="554">
          <cell r="C554">
            <v>47898.18</v>
          </cell>
          <cell r="D554">
            <v>48129.84</v>
          </cell>
        </row>
        <row r="566">
          <cell r="E566">
            <v>0</v>
          </cell>
          <cell r="F566">
            <v>0</v>
          </cell>
        </row>
        <row r="568">
          <cell r="E568">
            <v>121.95</v>
          </cell>
        </row>
        <row r="573">
          <cell r="F573">
            <v>289.7</v>
          </cell>
        </row>
        <row r="577">
          <cell r="E577">
            <v>60146.239999999998</v>
          </cell>
          <cell r="F577">
            <v>596.92999999999995</v>
          </cell>
        </row>
        <row r="596">
          <cell r="E596">
            <v>96.64</v>
          </cell>
          <cell r="F596">
            <v>40.47</v>
          </cell>
        </row>
        <row r="605">
          <cell r="E605">
            <v>17.440000000000001</v>
          </cell>
          <cell r="F605">
            <v>6.62</v>
          </cell>
        </row>
        <row r="606">
          <cell r="E606">
            <v>3.39</v>
          </cell>
        </row>
        <row r="610">
          <cell r="F610">
            <v>71.44</v>
          </cell>
        </row>
        <row r="627">
          <cell r="E627">
            <v>17.440000000000001</v>
          </cell>
        </row>
        <row r="683">
          <cell r="C683">
            <v>28</v>
          </cell>
          <cell r="D683">
            <v>23</v>
          </cell>
        </row>
      </sheetData>
      <sheetData sheetId="52">
        <row r="10">
          <cell r="D10">
            <v>27517.599999999999</v>
          </cell>
          <cell r="E10">
            <v>28290.11</v>
          </cell>
          <cell r="G10">
            <v>180749.12</v>
          </cell>
        </row>
        <row r="11">
          <cell r="B11">
            <v>0</v>
          </cell>
          <cell r="C11">
            <v>0</v>
          </cell>
          <cell r="E11">
            <v>0</v>
          </cell>
          <cell r="F11">
            <v>0</v>
          </cell>
          <cell r="G11">
            <v>28268.26</v>
          </cell>
          <cell r="H11">
            <v>0</v>
          </cell>
        </row>
        <row r="12">
          <cell r="G12">
            <v>28268.26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10197.35</v>
          </cell>
          <cell r="H15">
            <v>0</v>
          </cell>
        </row>
        <row r="16">
          <cell r="G16">
            <v>10197.35</v>
          </cell>
        </row>
        <row r="18">
          <cell r="B18">
            <v>0</v>
          </cell>
          <cell r="D18">
            <v>27517.599999999999</v>
          </cell>
          <cell r="E18">
            <v>28290.11</v>
          </cell>
          <cell r="F18">
            <v>0</v>
          </cell>
          <cell r="G18">
            <v>198820.03</v>
          </cell>
          <cell r="H18">
            <v>0</v>
          </cell>
        </row>
        <row r="20">
          <cell r="D20">
            <v>27517.599999999999</v>
          </cell>
          <cell r="E20">
            <v>21482.15</v>
          </cell>
          <cell r="G20">
            <v>180749.12</v>
          </cell>
        </row>
        <row r="21">
          <cell r="B21">
            <v>0</v>
          </cell>
          <cell r="D21">
            <v>0</v>
          </cell>
          <cell r="E21">
            <v>2512.2800000000002</v>
          </cell>
          <cell r="F21">
            <v>0</v>
          </cell>
          <cell r="G21">
            <v>28268.26</v>
          </cell>
          <cell r="H21">
            <v>0</v>
          </cell>
        </row>
        <row r="22">
          <cell r="E22">
            <v>2512.2800000000002</v>
          </cell>
        </row>
        <row r="23">
          <cell r="G23">
            <v>28268.26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10197.35</v>
          </cell>
          <cell r="H25">
            <v>0</v>
          </cell>
        </row>
        <row r="26">
          <cell r="G26">
            <v>10197.35</v>
          </cell>
        </row>
        <row r="28">
          <cell r="B28">
            <v>0</v>
          </cell>
          <cell r="D28">
            <v>27517.599999999999</v>
          </cell>
          <cell r="E28">
            <v>23994.43</v>
          </cell>
          <cell r="F28">
            <v>0</v>
          </cell>
          <cell r="G28">
            <v>198820.03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0</v>
          </cell>
          <cell r="E35">
            <v>6807.9599999999991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0</v>
          </cell>
          <cell r="E36">
            <v>4295.68</v>
          </cell>
          <cell r="F36">
            <v>0</v>
          </cell>
          <cell r="G36">
            <v>0</v>
          </cell>
          <cell r="H36">
            <v>0</v>
          </cell>
        </row>
        <row r="44">
          <cell r="C44">
            <v>0</v>
          </cell>
        </row>
        <row r="46">
          <cell r="C46">
            <v>4791.8</v>
          </cell>
        </row>
        <row r="53">
          <cell r="C53">
            <v>0</v>
          </cell>
        </row>
        <row r="56">
          <cell r="C56">
            <v>4791.8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342">
          <cell r="C342">
            <v>1098.68</v>
          </cell>
          <cell r="D342">
            <v>1776.36</v>
          </cell>
        </row>
        <row r="383">
          <cell r="C383">
            <v>33461.06</v>
          </cell>
          <cell r="D383">
            <v>70592.91</v>
          </cell>
        </row>
        <row r="422">
          <cell r="C422">
            <v>0</v>
          </cell>
          <cell r="D422">
            <v>0</v>
          </cell>
        </row>
        <row r="428">
          <cell r="C428">
            <v>342</v>
          </cell>
          <cell r="D428">
            <v>108</v>
          </cell>
        </row>
        <row r="463">
          <cell r="B463">
            <v>51104.87</v>
          </cell>
        </row>
        <row r="474">
          <cell r="B474">
            <v>6896.67</v>
          </cell>
          <cell r="C474">
            <v>1001.01</v>
          </cell>
        </row>
        <row r="501">
          <cell r="E501">
            <v>78353</v>
          </cell>
          <cell r="F501">
            <v>95753.25</v>
          </cell>
        </row>
        <row r="502">
          <cell r="E502">
            <v>1006.4</v>
          </cell>
          <cell r="F502">
            <v>1027.2</v>
          </cell>
        </row>
        <row r="539">
          <cell r="E539">
            <v>0</v>
          </cell>
        </row>
        <row r="546">
          <cell r="C546">
            <v>7675.2</v>
          </cell>
          <cell r="D546">
            <v>7913.7</v>
          </cell>
        </row>
        <row r="548">
          <cell r="C548">
            <v>30094.38</v>
          </cell>
          <cell r="D548">
            <v>35563.089999999997</v>
          </cell>
        </row>
        <row r="551">
          <cell r="C551">
            <v>1381.74</v>
          </cell>
          <cell r="D551">
            <v>1450.47</v>
          </cell>
        </row>
        <row r="566">
          <cell r="E566">
            <v>0</v>
          </cell>
          <cell r="F566">
            <v>0</v>
          </cell>
        </row>
        <row r="577">
          <cell r="E577">
            <v>52734.559999999998</v>
          </cell>
          <cell r="F577">
            <v>417</v>
          </cell>
        </row>
        <row r="606">
          <cell r="E606">
            <v>9.2100000000000009</v>
          </cell>
        </row>
        <row r="656">
          <cell r="D656">
            <v>433.38</v>
          </cell>
          <cell r="F656">
            <v>5594.58</v>
          </cell>
        </row>
        <row r="683">
          <cell r="C683">
            <v>24</v>
          </cell>
          <cell r="D683">
            <v>22</v>
          </cell>
        </row>
      </sheetData>
      <sheetData sheetId="53">
        <row r="10">
          <cell r="D10">
            <v>3293869.04</v>
          </cell>
          <cell r="E10">
            <v>8832.73</v>
          </cell>
          <cell r="G10">
            <v>339176.74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30869</v>
          </cell>
          <cell r="H11">
            <v>0</v>
          </cell>
        </row>
        <row r="12">
          <cell r="G12">
            <v>30869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</row>
        <row r="18">
          <cell r="B18">
            <v>0</v>
          </cell>
          <cell r="D18">
            <v>3293869.04</v>
          </cell>
          <cell r="E18">
            <v>8832.73</v>
          </cell>
          <cell r="F18">
            <v>0</v>
          </cell>
          <cell r="G18">
            <v>370045.74</v>
          </cell>
          <cell r="H18">
            <v>0</v>
          </cell>
        </row>
        <row r="20">
          <cell r="D20">
            <v>717433.66</v>
          </cell>
          <cell r="E20">
            <v>7927.45</v>
          </cell>
          <cell r="G20">
            <v>339176.70999999996</v>
          </cell>
        </row>
        <row r="21">
          <cell r="B21">
            <v>0</v>
          </cell>
          <cell r="D21">
            <v>82346.73</v>
          </cell>
          <cell r="E21">
            <v>792.12</v>
          </cell>
          <cell r="F21">
            <v>0</v>
          </cell>
          <cell r="G21">
            <v>30869.03</v>
          </cell>
          <cell r="H21">
            <v>0</v>
          </cell>
        </row>
        <row r="22">
          <cell r="D22">
            <v>82346.73</v>
          </cell>
          <cell r="E22">
            <v>792.12</v>
          </cell>
          <cell r="G22">
            <v>0.03</v>
          </cell>
        </row>
        <row r="23">
          <cell r="G23">
            <v>30869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8">
          <cell r="B28">
            <v>0</v>
          </cell>
          <cell r="D28">
            <v>799780.39</v>
          </cell>
          <cell r="E28">
            <v>8719.57</v>
          </cell>
          <cell r="F28">
            <v>0</v>
          </cell>
          <cell r="G28">
            <v>370045.74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2576435.38</v>
          </cell>
          <cell r="E35">
            <v>905.27999999999975</v>
          </cell>
          <cell r="F35">
            <v>0</v>
          </cell>
          <cell r="G35">
            <v>3.0000000027939677E-2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2494088.65</v>
          </cell>
          <cell r="E36">
            <v>113.15999999999985</v>
          </cell>
          <cell r="F36">
            <v>0</v>
          </cell>
          <cell r="G36">
            <v>0</v>
          </cell>
          <cell r="H36">
            <v>0</v>
          </cell>
        </row>
        <row r="44">
          <cell r="C44">
            <v>0</v>
          </cell>
        </row>
        <row r="53">
          <cell r="C53">
            <v>0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342">
          <cell r="C342">
            <v>840.18</v>
          </cell>
          <cell r="D342">
            <v>1039.77</v>
          </cell>
        </row>
        <row r="383">
          <cell r="C383">
            <v>10125.59</v>
          </cell>
          <cell r="D383">
            <v>39949.599999999999</v>
          </cell>
        </row>
        <row r="422">
          <cell r="C422">
            <v>0</v>
          </cell>
          <cell r="D422">
            <v>0</v>
          </cell>
        </row>
        <row r="428">
          <cell r="C428">
            <v>5944.23</v>
          </cell>
          <cell r="D428">
            <v>1802</v>
          </cell>
        </row>
        <row r="463">
          <cell r="B463">
            <v>39764.36</v>
          </cell>
        </row>
        <row r="474">
          <cell r="B474">
            <v>7000</v>
          </cell>
          <cell r="C474">
            <v>2000</v>
          </cell>
        </row>
        <row r="501">
          <cell r="E501">
            <v>60703.9</v>
          </cell>
          <cell r="F501">
            <v>91664.5</v>
          </cell>
        </row>
        <row r="502">
          <cell r="E502">
            <v>688.83</v>
          </cell>
          <cell r="F502">
            <v>822.63</v>
          </cell>
        </row>
        <row r="539">
          <cell r="E539">
            <v>0</v>
          </cell>
        </row>
        <row r="546">
          <cell r="C546">
            <v>23836.61</v>
          </cell>
          <cell r="D546">
            <v>31399.16</v>
          </cell>
        </row>
        <row r="548">
          <cell r="C548">
            <v>19703.73</v>
          </cell>
          <cell r="D548">
            <v>24791.03</v>
          </cell>
        </row>
        <row r="551">
          <cell r="C551">
            <v>1901.72</v>
          </cell>
          <cell r="D551">
            <v>1230.18</v>
          </cell>
        </row>
        <row r="566">
          <cell r="E566">
            <v>0</v>
          </cell>
          <cell r="F566">
            <v>0</v>
          </cell>
        </row>
        <row r="577">
          <cell r="E577">
            <v>45567.46</v>
          </cell>
          <cell r="F577">
            <v>2358.27</v>
          </cell>
        </row>
        <row r="606">
          <cell r="E606">
            <v>4.43</v>
          </cell>
          <cell r="F606">
            <v>0</v>
          </cell>
        </row>
        <row r="683">
          <cell r="C683">
            <v>17</v>
          </cell>
          <cell r="D683">
            <v>18</v>
          </cell>
        </row>
      </sheetData>
      <sheetData sheetId="54">
        <row r="10">
          <cell r="D10">
            <v>4483423.04</v>
          </cell>
          <cell r="E10">
            <v>75526.69</v>
          </cell>
          <cell r="G10">
            <v>536531.34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46378.25</v>
          </cell>
          <cell r="H11">
            <v>0</v>
          </cell>
        </row>
        <row r="12">
          <cell r="G12">
            <v>46378.25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41457.86</v>
          </cell>
          <cell r="H15">
            <v>0</v>
          </cell>
        </row>
        <row r="16">
          <cell r="G16">
            <v>41457.86</v>
          </cell>
        </row>
        <row r="18">
          <cell r="B18">
            <v>0</v>
          </cell>
          <cell r="D18">
            <v>4483423.04</v>
          </cell>
          <cell r="E18">
            <v>75526.69</v>
          </cell>
          <cell r="F18">
            <v>0</v>
          </cell>
          <cell r="G18">
            <v>541451.73</v>
          </cell>
          <cell r="H18">
            <v>0</v>
          </cell>
        </row>
        <row r="20">
          <cell r="D20">
            <v>2339024.94</v>
          </cell>
          <cell r="E20">
            <v>72296.649999999994</v>
          </cell>
          <cell r="G20">
            <v>417658.01</v>
          </cell>
        </row>
        <row r="21">
          <cell r="B21">
            <v>0</v>
          </cell>
          <cell r="D21">
            <v>112085.58</v>
          </cell>
          <cell r="E21">
            <v>1027.74</v>
          </cell>
          <cell r="F21">
            <v>0</v>
          </cell>
          <cell r="G21">
            <v>84618.25</v>
          </cell>
          <cell r="H21">
            <v>0</v>
          </cell>
        </row>
        <row r="22">
          <cell r="D22">
            <v>112085.58</v>
          </cell>
          <cell r="E22">
            <v>1027.74</v>
          </cell>
          <cell r="G22">
            <v>38240</v>
          </cell>
        </row>
        <row r="23">
          <cell r="G23">
            <v>46378.25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41457.86</v>
          </cell>
          <cell r="H25">
            <v>0</v>
          </cell>
        </row>
        <row r="26">
          <cell r="G26">
            <v>41457.86</v>
          </cell>
        </row>
        <row r="28">
          <cell r="B28">
            <v>0</v>
          </cell>
          <cell r="D28">
            <v>2451110.52</v>
          </cell>
          <cell r="E28">
            <v>73324.39</v>
          </cell>
          <cell r="F28">
            <v>0</v>
          </cell>
          <cell r="G28">
            <v>460818.4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2144398.1</v>
          </cell>
          <cell r="E35">
            <v>3230.0400000000081</v>
          </cell>
          <cell r="F35">
            <v>0</v>
          </cell>
          <cell r="G35">
            <v>118873.32999999996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2032312.52</v>
          </cell>
          <cell r="E36">
            <v>2202.3000000000029</v>
          </cell>
          <cell r="F36">
            <v>0</v>
          </cell>
          <cell r="G36">
            <v>80633.329999999958</v>
          </cell>
          <cell r="H36">
            <v>0</v>
          </cell>
        </row>
        <row r="44">
          <cell r="C44">
            <v>0</v>
          </cell>
        </row>
        <row r="53">
          <cell r="C53">
            <v>0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383">
          <cell r="C383">
            <v>76325.850000000006</v>
          </cell>
          <cell r="D383">
            <v>37552.050000000003</v>
          </cell>
        </row>
        <row r="422">
          <cell r="C422">
            <v>0</v>
          </cell>
          <cell r="D422">
            <v>0</v>
          </cell>
        </row>
        <row r="428">
          <cell r="C428">
            <v>260</v>
          </cell>
          <cell r="D428">
            <v>1607</v>
          </cell>
        </row>
        <row r="463">
          <cell r="B463">
            <v>61077.83</v>
          </cell>
        </row>
        <row r="474">
          <cell r="B474">
            <v>2966.81</v>
          </cell>
          <cell r="C474">
            <v>0</v>
          </cell>
        </row>
        <row r="501">
          <cell r="E501">
            <v>98575.58</v>
          </cell>
          <cell r="F501">
            <v>136530.5</v>
          </cell>
        </row>
        <row r="539">
          <cell r="E539">
            <v>0</v>
          </cell>
        </row>
        <row r="546">
          <cell r="C546">
            <v>29963.46</v>
          </cell>
          <cell r="D546">
            <v>54909</v>
          </cell>
        </row>
        <row r="548">
          <cell r="C548">
            <v>36865.71</v>
          </cell>
          <cell r="D548">
            <v>34814.79</v>
          </cell>
        </row>
        <row r="551">
          <cell r="C551">
            <v>3193.25</v>
          </cell>
          <cell r="D551">
            <v>2901.79</v>
          </cell>
        </row>
        <row r="566">
          <cell r="E566">
            <v>0</v>
          </cell>
          <cell r="F566">
            <v>0</v>
          </cell>
        </row>
        <row r="577">
          <cell r="E577">
            <v>61429.83</v>
          </cell>
          <cell r="F577">
            <v>359</v>
          </cell>
        </row>
        <row r="606">
          <cell r="E606">
            <v>4.05</v>
          </cell>
        </row>
        <row r="656">
          <cell r="F656">
            <v>9327.57</v>
          </cell>
        </row>
        <row r="683">
          <cell r="C683">
            <v>32</v>
          </cell>
          <cell r="D683">
            <v>33</v>
          </cell>
        </row>
      </sheetData>
      <sheetData sheetId="55">
        <row r="10">
          <cell r="D10">
            <v>325877.38</v>
          </cell>
          <cell r="E10">
            <v>0</v>
          </cell>
          <cell r="G10">
            <v>405414.76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35282</v>
          </cell>
          <cell r="F11">
            <v>0</v>
          </cell>
          <cell r="G11">
            <v>60952.61</v>
          </cell>
          <cell r="H11">
            <v>0</v>
          </cell>
        </row>
        <row r="12">
          <cell r="G12">
            <v>60952.61</v>
          </cell>
        </row>
        <row r="13">
          <cell r="E13">
            <v>35282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40870.979999999996</v>
          </cell>
          <cell r="H15">
            <v>0</v>
          </cell>
        </row>
        <row r="16">
          <cell r="G16">
            <v>5588.98</v>
          </cell>
        </row>
        <row r="17">
          <cell r="G17">
            <v>35282</v>
          </cell>
        </row>
        <row r="18">
          <cell r="B18">
            <v>0</v>
          </cell>
          <cell r="D18">
            <v>325877.38</v>
          </cell>
          <cell r="E18">
            <v>35282</v>
          </cell>
          <cell r="F18">
            <v>0</v>
          </cell>
          <cell r="G18">
            <v>425496.39</v>
          </cell>
          <cell r="H18">
            <v>0</v>
          </cell>
        </row>
        <row r="20">
          <cell r="D20">
            <v>102167.03999999999</v>
          </cell>
          <cell r="E20">
            <v>0</v>
          </cell>
          <cell r="G20">
            <v>402858.41</v>
          </cell>
        </row>
        <row r="21">
          <cell r="B21">
            <v>0</v>
          </cell>
          <cell r="D21">
            <v>6595.88</v>
          </cell>
          <cell r="E21">
            <v>33783.450000000004</v>
          </cell>
          <cell r="F21">
            <v>0</v>
          </cell>
          <cell r="G21">
            <v>60952.61</v>
          </cell>
          <cell r="H21">
            <v>0</v>
          </cell>
        </row>
        <row r="22">
          <cell r="D22">
            <v>6595.88</v>
          </cell>
          <cell r="E22">
            <v>1057.8</v>
          </cell>
        </row>
        <row r="23">
          <cell r="E23">
            <v>32725.65</v>
          </cell>
          <cell r="G23">
            <v>60952.61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38314.630000000005</v>
          </cell>
          <cell r="H25">
            <v>0</v>
          </cell>
        </row>
        <row r="26">
          <cell r="G26">
            <v>5588.98</v>
          </cell>
        </row>
        <row r="27">
          <cell r="G27">
            <v>32725.65</v>
          </cell>
        </row>
        <row r="28">
          <cell r="B28">
            <v>0</v>
          </cell>
          <cell r="D28">
            <v>108762.92</v>
          </cell>
          <cell r="E28">
            <v>33783.450000000004</v>
          </cell>
          <cell r="F28">
            <v>0</v>
          </cell>
          <cell r="G28">
            <v>425496.38999999996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223710.34000000003</v>
          </cell>
          <cell r="E35">
            <v>0</v>
          </cell>
          <cell r="F35">
            <v>0</v>
          </cell>
          <cell r="G35">
            <v>2556.3500000000349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217114.46000000002</v>
          </cell>
          <cell r="E36">
            <v>1498.5499999999956</v>
          </cell>
          <cell r="F36">
            <v>0</v>
          </cell>
          <cell r="G36">
            <v>5.8207660913467407E-11</v>
          </cell>
          <cell r="H36">
            <v>0</v>
          </cell>
        </row>
        <row r="44">
          <cell r="C44">
            <v>0</v>
          </cell>
        </row>
        <row r="53">
          <cell r="C53">
            <v>0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342">
          <cell r="C342">
            <v>0</v>
          </cell>
          <cell r="D342">
            <v>1163.44</v>
          </cell>
        </row>
        <row r="383">
          <cell r="C383">
            <v>30961.57</v>
          </cell>
          <cell r="D383">
            <v>46033.760000000002</v>
          </cell>
        </row>
        <row r="422">
          <cell r="C422">
            <v>0</v>
          </cell>
          <cell r="D422">
            <v>0</v>
          </cell>
        </row>
        <row r="428">
          <cell r="C428">
            <v>0</v>
          </cell>
          <cell r="D428">
            <v>78</v>
          </cell>
        </row>
        <row r="463">
          <cell r="B463">
            <v>34072.81</v>
          </cell>
        </row>
        <row r="474">
          <cell r="B474">
            <v>13300</v>
          </cell>
          <cell r="C474">
            <v>10660.27</v>
          </cell>
        </row>
        <row r="501">
          <cell r="E501">
            <v>72819</v>
          </cell>
          <cell r="F501">
            <v>108940</v>
          </cell>
        </row>
        <row r="502">
          <cell r="E502">
            <v>82</v>
          </cell>
          <cell r="F502">
            <v>0</v>
          </cell>
        </row>
        <row r="539">
          <cell r="E539">
            <v>0</v>
          </cell>
        </row>
        <row r="546">
          <cell r="C546">
            <v>43185.41</v>
          </cell>
          <cell r="D546">
            <v>10799.4</v>
          </cell>
        </row>
        <row r="548">
          <cell r="C548">
            <v>43644.84</v>
          </cell>
          <cell r="D548">
            <v>56557.99</v>
          </cell>
        </row>
        <row r="551">
          <cell r="C551">
            <v>1742.99</v>
          </cell>
          <cell r="D551">
            <v>2070.2199999999998</v>
          </cell>
        </row>
        <row r="566">
          <cell r="E566">
            <v>0</v>
          </cell>
          <cell r="F566">
            <v>0</v>
          </cell>
        </row>
        <row r="577">
          <cell r="E577">
            <v>34239.81</v>
          </cell>
          <cell r="F577">
            <v>180</v>
          </cell>
        </row>
        <row r="606">
          <cell r="E606">
            <v>4.8600000000000003</v>
          </cell>
          <cell r="F606">
            <v>0</v>
          </cell>
        </row>
        <row r="656">
          <cell r="D656">
            <v>512.17999999999995</v>
          </cell>
          <cell r="F656">
            <v>6787.61</v>
          </cell>
        </row>
        <row r="683">
          <cell r="C683">
            <v>16</v>
          </cell>
          <cell r="D683">
            <v>17</v>
          </cell>
        </row>
      </sheetData>
      <sheetData sheetId="56">
        <row r="10">
          <cell r="D10">
            <v>699908.53</v>
          </cell>
          <cell r="E10">
            <v>19791.22</v>
          </cell>
          <cell r="G10">
            <v>203842.15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5965.8</v>
          </cell>
          <cell r="F11">
            <v>0</v>
          </cell>
          <cell r="G11">
            <v>20388.150000000001</v>
          </cell>
          <cell r="H11">
            <v>0</v>
          </cell>
        </row>
        <row r="12">
          <cell r="G12">
            <v>20388.150000000001</v>
          </cell>
        </row>
        <row r="13">
          <cell r="E13">
            <v>5965.8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20072.64</v>
          </cell>
          <cell r="H15">
            <v>0</v>
          </cell>
        </row>
        <row r="16">
          <cell r="G16">
            <v>14106.84</v>
          </cell>
        </row>
        <row r="17">
          <cell r="G17">
            <v>5965.8</v>
          </cell>
        </row>
        <row r="18">
          <cell r="B18">
            <v>0</v>
          </cell>
          <cell r="D18">
            <v>699908.53</v>
          </cell>
          <cell r="E18">
            <v>25757.02</v>
          </cell>
          <cell r="F18">
            <v>0</v>
          </cell>
          <cell r="G18">
            <v>204157.65999999997</v>
          </cell>
          <cell r="H18">
            <v>0</v>
          </cell>
        </row>
        <row r="20">
          <cell r="D20">
            <v>244066.74</v>
          </cell>
          <cell r="E20">
            <v>18351.22</v>
          </cell>
          <cell r="G20">
            <v>203842.15</v>
          </cell>
        </row>
        <row r="21">
          <cell r="B21">
            <v>0</v>
          </cell>
          <cell r="D21">
            <v>14704.58</v>
          </cell>
          <cell r="E21">
            <v>7225.8</v>
          </cell>
          <cell r="F21">
            <v>0</v>
          </cell>
          <cell r="G21">
            <v>20388.150000000001</v>
          </cell>
          <cell r="H21">
            <v>0</v>
          </cell>
        </row>
        <row r="22">
          <cell r="D22">
            <v>14704.58</v>
          </cell>
          <cell r="E22">
            <v>1260</v>
          </cell>
        </row>
        <row r="23">
          <cell r="E23">
            <v>5965.8</v>
          </cell>
          <cell r="G23">
            <v>20388.150000000001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20072.64</v>
          </cell>
          <cell r="H25">
            <v>0</v>
          </cell>
        </row>
        <row r="26">
          <cell r="G26">
            <v>14106.84</v>
          </cell>
        </row>
        <row r="27">
          <cell r="G27">
            <v>5965.8</v>
          </cell>
        </row>
        <row r="28">
          <cell r="B28">
            <v>0</v>
          </cell>
          <cell r="D28">
            <v>258771.31999999998</v>
          </cell>
          <cell r="E28">
            <v>25577.02</v>
          </cell>
          <cell r="F28">
            <v>0</v>
          </cell>
          <cell r="G28">
            <v>204157.65999999997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455841.79000000004</v>
          </cell>
          <cell r="E35">
            <v>1440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441137.21000000008</v>
          </cell>
          <cell r="E36">
            <v>180</v>
          </cell>
          <cell r="F36">
            <v>0</v>
          </cell>
          <cell r="G36">
            <v>0</v>
          </cell>
          <cell r="H36">
            <v>0</v>
          </cell>
        </row>
        <row r="44">
          <cell r="C44">
            <v>0</v>
          </cell>
        </row>
        <row r="53">
          <cell r="C53">
            <v>0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383">
          <cell r="C383">
            <v>24644.9</v>
          </cell>
          <cell r="D383">
            <v>77498.38</v>
          </cell>
        </row>
        <row r="422">
          <cell r="C422">
            <v>0</v>
          </cell>
          <cell r="D422">
            <v>0</v>
          </cell>
        </row>
        <row r="428">
          <cell r="C428">
            <v>4069.72</v>
          </cell>
          <cell r="D428">
            <v>2545.11</v>
          </cell>
        </row>
        <row r="463">
          <cell r="B463">
            <v>48580.59</v>
          </cell>
        </row>
        <row r="474">
          <cell r="B474">
            <v>20842.990000000002</v>
          </cell>
          <cell r="C474">
            <v>1221.92</v>
          </cell>
        </row>
        <row r="501">
          <cell r="E501">
            <v>75438.7</v>
          </cell>
          <cell r="F501">
            <v>97967.35</v>
          </cell>
        </row>
        <row r="502">
          <cell r="E502">
            <v>386</v>
          </cell>
          <cell r="F502">
            <v>474</v>
          </cell>
        </row>
        <row r="539">
          <cell r="E539">
            <v>0</v>
          </cell>
        </row>
        <row r="546">
          <cell r="C546">
            <v>23141.88</v>
          </cell>
          <cell r="D546">
            <v>38047.17</v>
          </cell>
        </row>
        <row r="548">
          <cell r="C548">
            <v>32556.97</v>
          </cell>
          <cell r="D548">
            <v>49050.68</v>
          </cell>
        </row>
        <row r="551">
          <cell r="C551">
            <v>1429.13</v>
          </cell>
          <cell r="D551">
            <v>1416.85</v>
          </cell>
        </row>
        <row r="566">
          <cell r="E566">
            <v>0</v>
          </cell>
          <cell r="F566">
            <v>0</v>
          </cell>
        </row>
        <row r="568">
          <cell r="E568">
            <v>2296</v>
          </cell>
          <cell r="F568">
            <v>4455.91</v>
          </cell>
        </row>
        <row r="577">
          <cell r="E577">
            <v>48828.59</v>
          </cell>
          <cell r="F577">
            <v>288</v>
          </cell>
        </row>
        <row r="596">
          <cell r="E596">
            <v>3.28</v>
          </cell>
          <cell r="F596">
            <v>49.8</v>
          </cell>
        </row>
        <row r="606">
          <cell r="E606">
            <v>5.25</v>
          </cell>
          <cell r="F606">
            <v>12.9</v>
          </cell>
        </row>
        <row r="656">
          <cell r="F656">
            <v>6136.31</v>
          </cell>
        </row>
        <row r="683">
          <cell r="C683">
            <v>24</v>
          </cell>
          <cell r="D683">
            <v>25</v>
          </cell>
        </row>
      </sheetData>
      <sheetData sheetId="57">
        <row r="10">
          <cell r="D10">
            <v>1159996.45</v>
          </cell>
          <cell r="E10">
            <v>26560.03</v>
          </cell>
          <cell r="G10">
            <v>188281.56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8296.35</v>
          </cell>
          <cell r="F11">
            <v>0</v>
          </cell>
          <cell r="G11">
            <v>27090.99</v>
          </cell>
          <cell r="H11">
            <v>0</v>
          </cell>
        </row>
        <row r="12">
          <cell r="G12">
            <v>27090.99</v>
          </cell>
        </row>
        <row r="13">
          <cell r="E13">
            <v>8296.35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8296.35</v>
          </cell>
          <cell r="H15">
            <v>0</v>
          </cell>
        </row>
        <row r="17">
          <cell r="G17">
            <v>8296.35</v>
          </cell>
        </row>
        <row r="18">
          <cell r="B18">
            <v>0</v>
          </cell>
          <cell r="D18">
            <v>1159996.45</v>
          </cell>
          <cell r="E18">
            <v>34856.379999999997</v>
          </cell>
          <cell r="F18">
            <v>0</v>
          </cell>
          <cell r="G18">
            <v>207076.19999999998</v>
          </cell>
          <cell r="H18">
            <v>0</v>
          </cell>
        </row>
        <row r="20">
          <cell r="D20">
            <v>331953.64</v>
          </cell>
          <cell r="E20">
            <v>16814.13</v>
          </cell>
          <cell r="G20">
            <v>188281.56</v>
          </cell>
        </row>
        <row r="21">
          <cell r="B21">
            <v>0</v>
          </cell>
          <cell r="D21">
            <v>27762.6</v>
          </cell>
          <cell r="E21">
            <v>9345.91</v>
          </cell>
          <cell r="F21">
            <v>0</v>
          </cell>
          <cell r="G21">
            <v>27090.99</v>
          </cell>
          <cell r="H21">
            <v>0</v>
          </cell>
        </row>
        <row r="22">
          <cell r="D22">
            <v>27762.6</v>
          </cell>
          <cell r="E22">
            <v>1049.56</v>
          </cell>
        </row>
        <row r="23">
          <cell r="E23">
            <v>8296.35</v>
          </cell>
          <cell r="G23">
            <v>27090.99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8296.35</v>
          </cell>
          <cell r="H25">
            <v>0</v>
          </cell>
        </row>
        <row r="27">
          <cell r="G27">
            <v>8296.35</v>
          </cell>
        </row>
        <row r="28">
          <cell r="B28">
            <v>0</v>
          </cell>
          <cell r="D28">
            <v>359716.24</v>
          </cell>
          <cell r="E28">
            <v>26160.04</v>
          </cell>
          <cell r="F28">
            <v>0</v>
          </cell>
          <cell r="G28">
            <v>207076.19999999998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828042.80999999994</v>
          </cell>
          <cell r="E35">
            <v>9745.8999999999978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800280.21</v>
          </cell>
          <cell r="E36">
            <v>8696.3399999999965</v>
          </cell>
          <cell r="F36">
            <v>0</v>
          </cell>
          <cell r="G36">
            <v>0</v>
          </cell>
          <cell r="H36">
            <v>0</v>
          </cell>
        </row>
        <row r="44">
          <cell r="C44">
            <v>0</v>
          </cell>
        </row>
        <row r="53">
          <cell r="C53">
            <v>0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342">
          <cell r="D342">
            <v>389.84</v>
          </cell>
        </row>
        <row r="383">
          <cell r="C383">
            <v>39642.94</v>
          </cell>
          <cell r="D383">
            <v>47182.559999999998</v>
          </cell>
        </row>
        <row r="422">
          <cell r="C422">
            <v>0</v>
          </cell>
          <cell r="D422">
            <v>0</v>
          </cell>
        </row>
        <row r="428">
          <cell r="C428">
            <v>1572</v>
          </cell>
          <cell r="D428">
            <v>1261</v>
          </cell>
        </row>
        <row r="463">
          <cell r="B463">
            <v>51573.97</v>
          </cell>
        </row>
        <row r="474">
          <cell r="B474">
            <v>7911.38</v>
          </cell>
          <cell r="C474">
            <v>239.12</v>
          </cell>
        </row>
        <row r="501">
          <cell r="E501">
            <v>75197.899999999994</v>
          </cell>
          <cell r="F501">
            <v>117084</v>
          </cell>
        </row>
        <row r="502">
          <cell r="E502">
            <v>1062.5999999999999</v>
          </cell>
          <cell r="F502">
            <v>1078</v>
          </cell>
        </row>
        <row r="539">
          <cell r="E539">
            <v>0</v>
          </cell>
        </row>
        <row r="546">
          <cell r="C546">
            <v>13238.61</v>
          </cell>
          <cell r="D546">
            <v>9941.5</v>
          </cell>
        </row>
        <row r="548">
          <cell r="C548">
            <v>34215.910000000003</v>
          </cell>
          <cell r="D548">
            <v>66123.259999999995</v>
          </cell>
        </row>
        <row r="551">
          <cell r="C551">
            <v>1132.49</v>
          </cell>
          <cell r="D551">
            <v>1160.0999999999999</v>
          </cell>
        </row>
        <row r="566">
          <cell r="E566">
            <v>0</v>
          </cell>
          <cell r="F566">
            <v>0</v>
          </cell>
        </row>
        <row r="577">
          <cell r="E577">
            <v>51835.97</v>
          </cell>
          <cell r="F577">
            <v>286</v>
          </cell>
        </row>
        <row r="606">
          <cell r="E606">
            <v>3.68</v>
          </cell>
        </row>
        <row r="656">
          <cell r="F656">
            <v>7945.65</v>
          </cell>
        </row>
        <row r="674">
          <cell r="F674">
            <v>0</v>
          </cell>
        </row>
        <row r="683">
          <cell r="C683">
            <v>25</v>
          </cell>
          <cell r="D683">
            <v>29</v>
          </cell>
        </row>
      </sheetData>
      <sheetData sheetId="58">
        <row r="10">
          <cell r="E10">
            <v>32677.19</v>
          </cell>
          <cell r="G10">
            <v>265083.21999999997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51045.350000000006</v>
          </cell>
          <cell r="F11">
            <v>0</v>
          </cell>
          <cell r="G11">
            <v>60566.28</v>
          </cell>
          <cell r="H11">
            <v>0</v>
          </cell>
        </row>
        <row r="12">
          <cell r="G12">
            <v>55737.279999999999</v>
          </cell>
        </row>
        <row r="13">
          <cell r="E13">
            <v>51045.350000000006</v>
          </cell>
          <cell r="G13">
            <v>4829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18277.23</v>
          </cell>
          <cell r="F15">
            <v>0</v>
          </cell>
          <cell r="G15">
            <v>39558.97</v>
          </cell>
          <cell r="H15">
            <v>0</v>
          </cell>
        </row>
        <row r="17">
          <cell r="E17">
            <v>18277.23</v>
          </cell>
          <cell r="G17">
            <v>39558.97</v>
          </cell>
        </row>
        <row r="18">
          <cell r="B18">
            <v>0</v>
          </cell>
          <cell r="D18">
            <v>0</v>
          </cell>
          <cell r="E18">
            <v>65445.310000000012</v>
          </cell>
          <cell r="F18">
            <v>0</v>
          </cell>
          <cell r="G18">
            <v>286090.53000000003</v>
          </cell>
          <cell r="H18">
            <v>0</v>
          </cell>
        </row>
        <row r="20">
          <cell r="E20">
            <v>32295.46</v>
          </cell>
          <cell r="G20">
            <v>262333.21999999997</v>
          </cell>
        </row>
        <row r="21">
          <cell r="B21">
            <v>0</v>
          </cell>
          <cell r="D21">
            <v>0</v>
          </cell>
          <cell r="E21">
            <v>47913.62</v>
          </cell>
          <cell r="F21">
            <v>0</v>
          </cell>
          <cell r="G21">
            <v>63316.28</v>
          </cell>
          <cell r="H21">
            <v>0</v>
          </cell>
        </row>
        <row r="22">
          <cell r="E22">
            <v>1882.75</v>
          </cell>
        </row>
        <row r="23">
          <cell r="E23">
            <v>46030.87</v>
          </cell>
          <cell r="G23">
            <v>63316.28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16012.75</v>
          </cell>
          <cell r="F25">
            <v>0</v>
          </cell>
          <cell r="G25">
            <v>39558.97</v>
          </cell>
          <cell r="H25">
            <v>0</v>
          </cell>
        </row>
        <row r="27">
          <cell r="E27">
            <v>16012.75</v>
          </cell>
          <cell r="G27">
            <v>39558.97</v>
          </cell>
        </row>
        <row r="28">
          <cell r="B28">
            <v>0</v>
          </cell>
          <cell r="D28">
            <v>0</v>
          </cell>
          <cell r="E28">
            <v>64196.33</v>
          </cell>
          <cell r="F28">
            <v>0</v>
          </cell>
          <cell r="G28">
            <v>286090.53000000003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0</v>
          </cell>
          <cell r="E35">
            <v>381.72999999999956</v>
          </cell>
          <cell r="F35">
            <v>0</v>
          </cell>
          <cell r="G35">
            <v>2750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0</v>
          </cell>
          <cell r="E36">
            <v>1248.9800000000105</v>
          </cell>
          <cell r="F36">
            <v>0</v>
          </cell>
          <cell r="G36">
            <v>0</v>
          </cell>
          <cell r="H36">
            <v>0</v>
          </cell>
        </row>
        <row r="44">
          <cell r="C44">
            <v>0</v>
          </cell>
        </row>
        <row r="53">
          <cell r="C53">
            <v>0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383">
          <cell r="C383">
            <v>47571.48</v>
          </cell>
          <cell r="D383">
            <v>42010.25</v>
          </cell>
        </row>
        <row r="422">
          <cell r="C422">
            <v>0</v>
          </cell>
          <cell r="D422">
            <v>0</v>
          </cell>
        </row>
        <row r="428">
          <cell r="C428">
            <v>3241.07</v>
          </cell>
          <cell r="D428">
            <v>2801.5</v>
          </cell>
        </row>
        <row r="463">
          <cell r="B463">
            <v>53814.84</v>
          </cell>
        </row>
        <row r="474">
          <cell r="B474">
            <v>14826.76</v>
          </cell>
          <cell r="C474">
            <v>4602.2</v>
          </cell>
        </row>
        <row r="501">
          <cell r="E501">
            <v>63094.15</v>
          </cell>
          <cell r="F501">
            <v>119254.65</v>
          </cell>
        </row>
        <row r="502">
          <cell r="E502">
            <v>798.04</v>
          </cell>
          <cell r="F502">
            <v>817.6</v>
          </cell>
        </row>
        <row r="539">
          <cell r="E539">
            <v>0</v>
          </cell>
        </row>
        <row r="546">
          <cell r="C546">
            <v>18597.95</v>
          </cell>
          <cell r="D546">
            <v>13700.8</v>
          </cell>
        </row>
        <row r="548">
          <cell r="C548">
            <v>34677.360000000001</v>
          </cell>
          <cell r="D548">
            <v>39970.519999999997</v>
          </cell>
        </row>
        <row r="551">
          <cell r="C551">
            <v>1397.97</v>
          </cell>
          <cell r="D551">
            <v>1397.19</v>
          </cell>
        </row>
        <row r="566">
          <cell r="E566">
            <v>0</v>
          </cell>
          <cell r="F566">
            <v>0</v>
          </cell>
        </row>
        <row r="568">
          <cell r="E568">
            <v>243.9</v>
          </cell>
        </row>
        <row r="577">
          <cell r="E577">
            <v>54074.84</v>
          </cell>
          <cell r="F577">
            <v>278</v>
          </cell>
        </row>
        <row r="606">
          <cell r="E606">
            <v>3.31</v>
          </cell>
        </row>
        <row r="656">
          <cell r="D656">
            <v>689.47</v>
          </cell>
          <cell r="F656">
            <v>8756.2800000000007</v>
          </cell>
        </row>
        <row r="683">
          <cell r="C683">
            <v>28</v>
          </cell>
          <cell r="D683">
            <v>29</v>
          </cell>
        </row>
      </sheetData>
      <sheetData sheetId="59">
        <row r="10">
          <cell r="D10">
            <v>621319.13</v>
          </cell>
          <cell r="E10">
            <v>96854.39</v>
          </cell>
          <cell r="G10">
            <v>245969.6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26786.28</v>
          </cell>
          <cell r="H11">
            <v>0</v>
          </cell>
        </row>
        <row r="12">
          <cell r="G12">
            <v>26786.28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3135</v>
          </cell>
          <cell r="H15">
            <v>0</v>
          </cell>
        </row>
        <row r="16">
          <cell r="G16">
            <v>3135</v>
          </cell>
        </row>
        <row r="18">
          <cell r="B18">
            <v>0</v>
          </cell>
          <cell r="D18">
            <v>621319.13</v>
          </cell>
          <cell r="E18">
            <v>96854.39</v>
          </cell>
          <cell r="F18">
            <v>0</v>
          </cell>
          <cell r="G18">
            <v>269620.88</v>
          </cell>
          <cell r="H18">
            <v>0</v>
          </cell>
        </row>
        <row r="20">
          <cell r="D20">
            <v>223933.78</v>
          </cell>
          <cell r="E20">
            <v>88584.47</v>
          </cell>
          <cell r="G20">
            <v>245969.6</v>
          </cell>
        </row>
        <row r="21">
          <cell r="B21">
            <v>0</v>
          </cell>
          <cell r="D21">
            <v>13702.94</v>
          </cell>
          <cell r="E21">
            <v>2584.09</v>
          </cell>
          <cell r="F21">
            <v>0</v>
          </cell>
          <cell r="G21">
            <v>26786.28</v>
          </cell>
          <cell r="H21">
            <v>0</v>
          </cell>
        </row>
        <row r="22">
          <cell r="D22">
            <v>13702.94</v>
          </cell>
          <cell r="E22">
            <v>2584.09</v>
          </cell>
        </row>
        <row r="23">
          <cell r="G23">
            <v>26786.28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3135</v>
          </cell>
          <cell r="H25">
            <v>0</v>
          </cell>
        </row>
        <row r="26">
          <cell r="G26">
            <v>3135</v>
          </cell>
        </row>
        <row r="28">
          <cell r="B28">
            <v>0</v>
          </cell>
          <cell r="D28">
            <v>237636.72</v>
          </cell>
          <cell r="E28">
            <v>91168.56</v>
          </cell>
          <cell r="F28">
            <v>0</v>
          </cell>
          <cell r="G28">
            <v>269620.88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397385.35</v>
          </cell>
          <cell r="E35">
            <v>8269.9199999999983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383682.41000000003</v>
          </cell>
          <cell r="E36">
            <v>5685.8300000000017</v>
          </cell>
          <cell r="F36">
            <v>0</v>
          </cell>
          <cell r="G36">
            <v>0</v>
          </cell>
          <cell r="H36">
            <v>0</v>
          </cell>
        </row>
        <row r="44">
          <cell r="C44">
            <v>0</v>
          </cell>
        </row>
        <row r="53">
          <cell r="C53">
            <v>0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342">
          <cell r="C342">
            <v>1769.37</v>
          </cell>
          <cell r="D342">
            <v>1031.97</v>
          </cell>
        </row>
        <row r="383">
          <cell r="C383">
            <v>43459.09</v>
          </cell>
          <cell r="D383">
            <v>75294.78</v>
          </cell>
        </row>
        <row r="419">
          <cell r="C419">
            <v>132.88</v>
          </cell>
          <cell r="D419">
            <v>0</v>
          </cell>
        </row>
        <row r="422">
          <cell r="C422">
            <v>0</v>
          </cell>
          <cell r="D422">
            <v>0</v>
          </cell>
        </row>
        <row r="463">
          <cell r="B463">
            <v>59012.11</v>
          </cell>
        </row>
        <row r="474">
          <cell r="B474">
            <v>13845.21</v>
          </cell>
          <cell r="C474">
            <v>4799.59</v>
          </cell>
        </row>
        <row r="501">
          <cell r="E501">
            <v>71178.600000000006</v>
          </cell>
          <cell r="F501">
            <v>99408.6</v>
          </cell>
        </row>
        <row r="502">
          <cell r="E502">
            <v>128.22999999999999</v>
          </cell>
          <cell r="F502">
            <v>451.51</v>
          </cell>
        </row>
        <row r="539">
          <cell r="E539">
            <v>0</v>
          </cell>
        </row>
        <row r="546">
          <cell r="C546">
            <v>26229.83</v>
          </cell>
          <cell r="D546">
            <v>17456.7</v>
          </cell>
        </row>
        <row r="548">
          <cell r="C548">
            <v>55011.29</v>
          </cell>
          <cell r="D548">
            <v>64606</v>
          </cell>
        </row>
        <row r="551">
          <cell r="C551">
            <v>1549.24</v>
          </cell>
          <cell r="D551">
            <v>1698.83</v>
          </cell>
        </row>
        <row r="566">
          <cell r="E566">
            <v>0</v>
          </cell>
          <cell r="F566">
            <v>0</v>
          </cell>
        </row>
        <row r="568">
          <cell r="E568">
            <v>0</v>
          </cell>
        </row>
        <row r="572">
          <cell r="E572">
            <v>11967.13</v>
          </cell>
        </row>
        <row r="577">
          <cell r="E577">
            <v>59313.11</v>
          </cell>
          <cell r="F577">
            <v>317</v>
          </cell>
        </row>
        <row r="606">
          <cell r="E606">
            <v>11.17</v>
          </cell>
        </row>
        <row r="656">
          <cell r="F656">
            <v>8143.42</v>
          </cell>
        </row>
        <row r="683">
          <cell r="C683">
            <v>32</v>
          </cell>
          <cell r="D683">
            <v>28</v>
          </cell>
        </row>
      </sheetData>
      <sheetData sheetId="60">
        <row r="10">
          <cell r="E10">
            <v>29421.279999999999</v>
          </cell>
          <cell r="G10">
            <v>202302.99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78583.7</v>
          </cell>
          <cell r="H11">
            <v>0</v>
          </cell>
        </row>
        <row r="12">
          <cell r="G12">
            <v>78583.7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6922.28</v>
          </cell>
          <cell r="F15">
            <v>0</v>
          </cell>
          <cell r="G15">
            <v>20109.060000000001</v>
          </cell>
          <cell r="H15">
            <v>0</v>
          </cell>
        </row>
        <row r="16">
          <cell r="E16">
            <v>6922.28</v>
          </cell>
          <cell r="G16">
            <v>20109.060000000001</v>
          </cell>
        </row>
        <row r="18">
          <cell r="B18">
            <v>0</v>
          </cell>
          <cell r="D18">
            <v>0</v>
          </cell>
          <cell r="E18">
            <v>22499</v>
          </cell>
          <cell r="F18">
            <v>0</v>
          </cell>
          <cell r="G18">
            <v>260777.63</v>
          </cell>
          <cell r="H18">
            <v>0</v>
          </cell>
        </row>
        <row r="20">
          <cell r="E20">
            <v>29421.279999999999</v>
          </cell>
          <cell r="G20">
            <v>202302.99</v>
          </cell>
        </row>
        <row r="21">
          <cell r="B21">
            <v>0</v>
          </cell>
          <cell r="D21">
            <v>0</v>
          </cell>
          <cell r="E21">
            <v>0</v>
          </cell>
          <cell r="F21">
            <v>0</v>
          </cell>
          <cell r="G21">
            <v>78583.7</v>
          </cell>
          <cell r="H21">
            <v>0</v>
          </cell>
        </row>
        <row r="23">
          <cell r="G23">
            <v>78583.7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6922.28</v>
          </cell>
          <cell r="F25">
            <v>0</v>
          </cell>
          <cell r="G25">
            <v>20109.060000000001</v>
          </cell>
          <cell r="H25">
            <v>0</v>
          </cell>
        </row>
        <row r="26">
          <cell r="E26">
            <v>6922.28</v>
          </cell>
          <cell r="G26">
            <v>20109.060000000001</v>
          </cell>
        </row>
        <row r="28">
          <cell r="B28">
            <v>0</v>
          </cell>
          <cell r="D28">
            <v>0</v>
          </cell>
          <cell r="E28">
            <v>22499</v>
          </cell>
          <cell r="F28">
            <v>0</v>
          </cell>
          <cell r="G28">
            <v>260777.63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44">
          <cell r="C44">
            <v>0</v>
          </cell>
        </row>
        <row r="53">
          <cell r="C53">
            <v>0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342">
          <cell r="C342">
            <v>239.04</v>
          </cell>
          <cell r="D342">
            <v>191.97</v>
          </cell>
        </row>
        <row r="383">
          <cell r="C383">
            <v>12835.29</v>
          </cell>
          <cell r="D383">
            <v>1733.68</v>
          </cell>
        </row>
        <row r="422">
          <cell r="C422">
            <v>0</v>
          </cell>
          <cell r="D422">
            <v>0</v>
          </cell>
        </row>
        <row r="428">
          <cell r="C428">
            <v>1912.64</v>
          </cell>
          <cell r="D428">
            <v>685.2</v>
          </cell>
        </row>
        <row r="463">
          <cell r="B463">
            <v>48416.72</v>
          </cell>
        </row>
        <row r="474">
          <cell r="B474">
            <v>7500</v>
          </cell>
          <cell r="C474">
            <v>1741.83</v>
          </cell>
        </row>
        <row r="501">
          <cell r="E501">
            <v>92995.6</v>
          </cell>
          <cell r="F501">
            <v>128352</v>
          </cell>
        </row>
        <row r="502">
          <cell r="E502">
            <v>284.8</v>
          </cell>
          <cell r="F502">
            <v>484.4</v>
          </cell>
        </row>
        <row r="539">
          <cell r="E539">
            <v>0</v>
          </cell>
        </row>
        <row r="546">
          <cell r="C546">
            <v>7420.1</v>
          </cell>
          <cell r="D546">
            <v>1476</v>
          </cell>
        </row>
        <row r="548">
          <cell r="C548">
            <v>44327</v>
          </cell>
          <cell r="D548">
            <v>85401</v>
          </cell>
        </row>
        <row r="551">
          <cell r="C551">
            <v>1418.67</v>
          </cell>
          <cell r="D551">
            <v>1429.56</v>
          </cell>
        </row>
        <row r="554">
          <cell r="C554">
            <v>90684.03</v>
          </cell>
          <cell r="D554">
            <v>91940.46</v>
          </cell>
        </row>
        <row r="566">
          <cell r="E566">
            <v>0</v>
          </cell>
          <cell r="F566">
            <v>0</v>
          </cell>
        </row>
        <row r="577">
          <cell r="E577">
            <v>49459.360000000001</v>
          </cell>
          <cell r="F577">
            <v>5511.09</v>
          </cell>
        </row>
        <row r="606">
          <cell r="E606">
            <v>6.74</v>
          </cell>
        </row>
        <row r="683">
          <cell r="C683">
            <v>22</v>
          </cell>
          <cell r="D683">
            <v>20</v>
          </cell>
        </row>
      </sheetData>
      <sheetData sheetId="61">
        <row r="10">
          <cell r="D10">
            <v>300334.40999999997</v>
          </cell>
          <cell r="E10">
            <v>13434.68</v>
          </cell>
          <cell r="G10">
            <v>352135.61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16263.07</v>
          </cell>
          <cell r="H11">
            <v>0</v>
          </cell>
        </row>
        <row r="12">
          <cell r="G12">
            <v>16263.07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15918.39</v>
          </cell>
          <cell r="H15">
            <v>0</v>
          </cell>
        </row>
        <row r="16">
          <cell r="G16">
            <v>13481.06</v>
          </cell>
        </row>
        <row r="17">
          <cell r="G17">
            <v>2437.33</v>
          </cell>
        </row>
        <row r="18">
          <cell r="B18">
            <v>0</v>
          </cell>
          <cell r="D18">
            <v>300334.40999999997</v>
          </cell>
          <cell r="E18">
            <v>13434.68</v>
          </cell>
          <cell r="F18">
            <v>0</v>
          </cell>
          <cell r="G18">
            <v>352480.29</v>
          </cell>
          <cell r="H18">
            <v>0</v>
          </cell>
        </row>
        <row r="20">
          <cell r="D20">
            <v>130457.89</v>
          </cell>
          <cell r="E20">
            <v>10102.91</v>
          </cell>
          <cell r="G20">
            <v>352135.61</v>
          </cell>
        </row>
        <row r="21">
          <cell r="B21">
            <v>0</v>
          </cell>
          <cell r="D21">
            <v>5678.33</v>
          </cell>
          <cell r="E21">
            <v>1620.08</v>
          </cell>
          <cell r="F21">
            <v>0</v>
          </cell>
          <cell r="G21">
            <v>16263.07</v>
          </cell>
          <cell r="H21">
            <v>0</v>
          </cell>
        </row>
        <row r="22">
          <cell r="D22">
            <v>5678.33</v>
          </cell>
          <cell r="E22">
            <v>1620.08</v>
          </cell>
        </row>
        <row r="23">
          <cell r="G23">
            <v>16263.07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15918.39</v>
          </cell>
          <cell r="H25">
            <v>0</v>
          </cell>
        </row>
        <row r="26">
          <cell r="G26">
            <v>13481.06</v>
          </cell>
        </row>
        <row r="27">
          <cell r="G27">
            <v>2437.33</v>
          </cell>
        </row>
        <row r="28">
          <cell r="B28">
            <v>0</v>
          </cell>
          <cell r="D28">
            <v>136136.22</v>
          </cell>
          <cell r="E28">
            <v>11722.99</v>
          </cell>
          <cell r="F28">
            <v>0</v>
          </cell>
          <cell r="G28">
            <v>352480.29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169876.51999999996</v>
          </cell>
          <cell r="E35">
            <v>3331.7700000000004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164198.18999999997</v>
          </cell>
          <cell r="E36">
            <v>1711.6900000000005</v>
          </cell>
          <cell r="F36">
            <v>0</v>
          </cell>
          <cell r="G36">
            <v>0</v>
          </cell>
          <cell r="H36">
            <v>0</v>
          </cell>
        </row>
        <row r="44">
          <cell r="C44">
            <v>0</v>
          </cell>
        </row>
        <row r="53">
          <cell r="C53">
            <v>0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383">
          <cell r="C383">
            <v>27872.26</v>
          </cell>
          <cell r="D383">
            <v>27006.77</v>
          </cell>
        </row>
        <row r="422">
          <cell r="C422">
            <v>0</v>
          </cell>
          <cell r="D422">
            <v>0</v>
          </cell>
        </row>
        <row r="428">
          <cell r="C428">
            <v>545.4</v>
          </cell>
          <cell r="D428">
            <v>1227</v>
          </cell>
        </row>
        <row r="463">
          <cell r="B463">
            <v>44595.98</v>
          </cell>
        </row>
        <row r="474">
          <cell r="B474">
            <v>11928.02</v>
          </cell>
          <cell r="C474">
            <v>2999.1</v>
          </cell>
        </row>
        <row r="501">
          <cell r="E501">
            <v>83163.570000000007</v>
          </cell>
          <cell r="F501">
            <v>108574.22</v>
          </cell>
        </row>
        <row r="502">
          <cell r="E502">
            <v>149.03</v>
          </cell>
          <cell r="F502">
            <v>256.88</v>
          </cell>
        </row>
        <row r="539">
          <cell r="E539">
            <v>0</v>
          </cell>
        </row>
        <row r="546">
          <cell r="C546">
            <v>2435.4</v>
          </cell>
          <cell r="D546">
            <v>29963.3</v>
          </cell>
        </row>
        <row r="548">
          <cell r="C548">
            <v>29667.46</v>
          </cell>
          <cell r="D548">
            <v>40724.51</v>
          </cell>
        </row>
        <row r="551">
          <cell r="C551">
            <v>1662.37</v>
          </cell>
          <cell r="D551">
            <v>1785.93</v>
          </cell>
        </row>
        <row r="566">
          <cell r="E566">
            <v>0</v>
          </cell>
          <cell r="F566">
            <v>0</v>
          </cell>
        </row>
        <row r="577">
          <cell r="E577">
            <v>44841.98</v>
          </cell>
          <cell r="F577">
            <v>210</v>
          </cell>
        </row>
        <row r="606">
          <cell r="E606">
            <v>10.62</v>
          </cell>
        </row>
        <row r="656">
          <cell r="D656">
            <v>600.83000000000004</v>
          </cell>
          <cell r="F656">
            <v>6756.83</v>
          </cell>
        </row>
        <row r="683">
          <cell r="C683">
            <v>25</v>
          </cell>
          <cell r="D683">
            <v>24</v>
          </cell>
        </row>
      </sheetData>
      <sheetData sheetId="62">
        <row r="10">
          <cell r="D10">
            <v>1919520.72</v>
          </cell>
          <cell r="E10">
            <v>109590.7</v>
          </cell>
          <cell r="G10">
            <v>948334.75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69466.53</v>
          </cell>
          <cell r="H11">
            <v>0</v>
          </cell>
        </row>
        <row r="12">
          <cell r="G12">
            <v>69466.53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</row>
        <row r="18">
          <cell r="B18">
            <v>0</v>
          </cell>
          <cell r="D18">
            <v>1919520.72</v>
          </cell>
          <cell r="E18">
            <v>109590.7</v>
          </cell>
          <cell r="F18">
            <v>0</v>
          </cell>
          <cell r="G18">
            <v>1017801.28</v>
          </cell>
          <cell r="H18">
            <v>0</v>
          </cell>
        </row>
        <row r="20">
          <cell r="D20">
            <v>1038078.92</v>
          </cell>
          <cell r="E20">
            <v>109590.7</v>
          </cell>
          <cell r="G20">
            <v>944119.95</v>
          </cell>
        </row>
        <row r="21">
          <cell r="B21">
            <v>0</v>
          </cell>
          <cell r="D21">
            <v>33579.86</v>
          </cell>
          <cell r="F21">
            <v>0</v>
          </cell>
          <cell r="G21">
            <v>72546.45</v>
          </cell>
          <cell r="H21">
            <v>0</v>
          </cell>
        </row>
        <row r="22">
          <cell r="D22">
            <v>33579.86</v>
          </cell>
          <cell r="G22">
            <v>3079.92</v>
          </cell>
        </row>
        <row r="23">
          <cell r="G23">
            <v>69466.53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8">
          <cell r="B28">
            <v>0</v>
          </cell>
          <cell r="D28">
            <v>1071658.78</v>
          </cell>
          <cell r="E28">
            <v>109590.7</v>
          </cell>
          <cell r="F28">
            <v>0</v>
          </cell>
          <cell r="G28">
            <v>1016666.3999999999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881441.79999999993</v>
          </cell>
          <cell r="E35">
            <v>0</v>
          </cell>
          <cell r="F35">
            <v>0</v>
          </cell>
          <cell r="G35">
            <v>4214.8000000000466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847861.94</v>
          </cell>
          <cell r="E36">
            <v>0</v>
          </cell>
          <cell r="F36">
            <v>0</v>
          </cell>
          <cell r="G36">
            <v>1134.8800000001211</v>
          </cell>
          <cell r="H36">
            <v>0</v>
          </cell>
        </row>
        <row r="44">
          <cell r="C44">
            <v>5784.42</v>
          </cell>
        </row>
        <row r="53">
          <cell r="C53">
            <v>5784.42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383">
          <cell r="C383">
            <v>141174.54</v>
          </cell>
          <cell r="D383">
            <v>131323.42000000001</v>
          </cell>
        </row>
        <row r="422">
          <cell r="C422">
            <v>0</v>
          </cell>
          <cell r="D422">
            <v>0</v>
          </cell>
        </row>
        <row r="428">
          <cell r="C428">
            <v>192.67</v>
          </cell>
          <cell r="D428">
            <v>5866.29</v>
          </cell>
        </row>
        <row r="474">
          <cell r="B474">
            <v>12600</v>
          </cell>
          <cell r="C474">
            <v>2763.99</v>
          </cell>
        </row>
        <row r="528">
          <cell r="F528">
            <v>6630</v>
          </cell>
        </row>
        <row r="539">
          <cell r="E539">
            <v>99</v>
          </cell>
          <cell r="F539">
            <v>197</v>
          </cell>
        </row>
        <row r="546">
          <cell r="C546">
            <v>58437.13</v>
          </cell>
          <cell r="D546">
            <v>10553.45</v>
          </cell>
        </row>
        <row r="548">
          <cell r="C548">
            <v>43092.44</v>
          </cell>
          <cell r="D548">
            <v>96942.07</v>
          </cell>
        </row>
        <row r="551">
          <cell r="C551">
            <v>3583.06</v>
          </cell>
          <cell r="D551">
            <v>3573.87</v>
          </cell>
        </row>
        <row r="566">
          <cell r="E566">
            <v>0</v>
          </cell>
          <cell r="F566">
            <v>0</v>
          </cell>
        </row>
        <row r="568">
          <cell r="E568">
            <v>24320.240000000002</v>
          </cell>
          <cell r="F568">
            <v>40480.68</v>
          </cell>
        </row>
        <row r="572">
          <cell r="F572">
            <v>17271</v>
          </cell>
        </row>
        <row r="577">
          <cell r="E577">
            <v>1088.67</v>
          </cell>
          <cell r="F577">
            <v>911</v>
          </cell>
        </row>
        <row r="596">
          <cell r="F596">
            <v>198.52</v>
          </cell>
        </row>
        <row r="606">
          <cell r="E606">
            <v>7.14</v>
          </cell>
        </row>
        <row r="656">
          <cell r="F656">
            <v>8667.64</v>
          </cell>
        </row>
        <row r="674">
          <cell r="F674">
            <v>1619.5</v>
          </cell>
        </row>
        <row r="683">
          <cell r="C683">
            <v>71</v>
          </cell>
          <cell r="D683">
            <v>68</v>
          </cell>
        </row>
      </sheetData>
      <sheetData sheetId="63">
        <row r="10">
          <cell r="D10">
            <v>2392565.2999999998</v>
          </cell>
          <cell r="E10">
            <v>194229.77</v>
          </cell>
          <cell r="G10">
            <v>709427.68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30436.63</v>
          </cell>
          <cell r="F11">
            <v>0</v>
          </cell>
          <cell r="G11">
            <v>138177.75</v>
          </cell>
          <cell r="H11">
            <v>0</v>
          </cell>
        </row>
        <row r="12">
          <cell r="E12">
            <v>0</v>
          </cell>
          <cell r="G12">
            <v>138177.75</v>
          </cell>
        </row>
        <row r="13">
          <cell r="E13">
            <v>30436.63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10902.58</v>
          </cell>
          <cell r="F15">
            <v>0</v>
          </cell>
          <cell r="G15">
            <v>19534.05</v>
          </cell>
          <cell r="H15">
            <v>0</v>
          </cell>
        </row>
        <row r="17">
          <cell r="E17">
            <v>10902.58</v>
          </cell>
          <cell r="G17">
            <v>19534.05</v>
          </cell>
        </row>
        <row r="18">
          <cell r="B18">
            <v>0</v>
          </cell>
          <cell r="D18">
            <v>2392565.2999999998</v>
          </cell>
          <cell r="E18">
            <v>213763.82</v>
          </cell>
          <cell r="F18">
            <v>0</v>
          </cell>
          <cell r="G18">
            <v>828071.38</v>
          </cell>
          <cell r="H18">
            <v>0</v>
          </cell>
        </row>
        <row r="20">
          <cell r="D20">
            <v>1301783.98</v>
          </cell>
          <cell r="E20">
            <v>130254.35</v>
          </cell>
          <cell r="G20">
            <v>705163.9</v>
          </cell>
        </row>
        <row r="21">
          <cell r="B21">
            <v>0</v>
          </cell>
          <cell r="D21">
            <v>38400.43</v>
          </cell>
          <cell r="E21">
            <v>28868.66</v>
          </cell>
          <cell r="F21">
            <v>0</v>
          </cell>
          <cell r="G21">
            <v>138583.65</v>
          </cell>
          <cell r="H21">
            <v>0</v>
          </cell>
        </row>
        <row r="22">
          <cell r="D22">
            <v>38400.43</v>
          </cell>
          <cell r="E22">
            <v>9334.61</v>
          </cell>
          <cell r="G22">
            <v>405.9</v>
          </cell>
        </row>
        <row r="23">
          <cell r="E23">
            <v>19534.05</v>
          </cell>
          <cell r="G23">
            <v>138177.75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19534.05</v>
          </cell>
          <cell r="H25">
            <v>0</v>
          </cell>
        </row>
        <row r="27">
          <cell r="G27">
            <v>19534.05</v>
          </cell>
        </row>
        <row r="28">
          <cell r="B28">
            <v>0</v>
          </cell>
          <cell r="D28">
            <v>1340184.4099999999</v>
          </cell>
          <cell r="E28">
            <v>159123.01</v>
          </cell>
          <cell r="F28">
            <v>0</v>
          </cell>
          <cell r="G28">
            <v>824213.5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1090781.3199999998</v>
          </cell>
          <cell r="E35">
            <v>63975.419999999984</v>
          </cell>
          <cell r="F35">
            <v>0</v>
          </cell>
          <cell r="G35">
            <v>4263.7800000000279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1052380.8899999999</v>
          </cell>
          <cell r="E36">
            <v>54640.81</v>
          </cell>
          <cell r="F36">
            <v>0</v>
          </cell>
          <cell r="G36">
            <v>3857.8800000000047</v>
          </cell>
          <cell r="H36">
            <v>0</v>
          </cell>
        </row>
        <row r="44">
          <cell r="C44">
            <v>1309.95</v>
          </cell>
        </row>
        <row r="46">
          <cell r="C46">
            <v>12304.31</v>
          </cell>
        </row>
        <row r="53">
          <cell r="C53">
            <v>1309.95</v>
          </cell>
        </row>
        <row r="55">
          <cell r="C55">
            <v>0</v>
          </cell>
        </row>
        <row r="56">
          <cell r="C56">
            <v>12304.31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342">
          <cell r="C342">
            <v>283.7</v>
          </cell>
          <cell r="D342">
            <v>318.26</v>
          </cell>
        </row>
        <row r="364">
          <cell r="D364">
            <v>138.46</v>
          </cell>
        </row>
        <row r="369">
          <cell r="D369">
            <v>0</v>
          </cell>
        </row>
        <row r="383">
          <cell r="C383">
            <v>87570.37</v>
          </cell>
          <cell r="D383">
            <v>159969.17000000001</v>
          </cell>
        </row>
        <row r="422">
          <cell r="C422">
            <v>0</v>
          </cell>
          <cell r="D422">
            <v>0</v>
          </cell>
        </row>
        <row r="425">
          <cell r="C425">
            <v>47438.19</v>
          </cell>
          <cell r="D425">
            <v>52109.11</v>
          </cell>
        </row>
        <row r="428">
          <cell r="C428">
            <v>285.31</v>
          </cell>
          <cell r="D428">
            <v>2776.22</v>
          </cell>
        </row>
        <row r="474">
          <cell r="B474">
            <v>7995.04</v>
          </cell>
          <cell r="C474">
            <v>0</v>
          </cell>
        </row>
        <row r="539">
          <cell r="E539">
            <v>292</v>
          </cell>
          <cell r="F539">
            <v>331</v>
          </cell>
        </row>
        <row r="546">
          <cell r="C546">
            <v>142992.76999999999</v>
          </cell>
          <cell r="D546">
            <v>36149.050000000003</v>
          </cell>
        </row>
        <row r="548">
          <cell r="C548">
            <v>46294.77</v>
          </cell>
          <cell r="D548">
            <v>115292.77</v>
          </cell>
        </row>
        <row r="551">
          <cell r="C551">
            <v>2215.67</v>
          </cell>
          <cell r="D551">
            <v>2239.9499999999998</v>
          </cell>
        </row>
        <row r="566">
          <cell r="E566">
            <v>0</v>
          </cell>
          <cell r="F566">
            <v>0</v>
          </cell>
        </row>
        <row r="568">
          <cell r="E568">
            <v>22080.39</v>
          </cell>
          <cell r="F568">
            <v>47333.75</v>
          </cell>
        </row>
        <row r="572">
          <cell r="E572">
            <v>7505.02</v>
          </cell>
          <cell r="F572">
            <v>21910</v>
          </cell>
        </row>
        <row r="577">
          <cell r="E577">
            <v>3221.9</v>
          </cell>
          <cell r="F577">
            <v>1674.46</v>
          </cell>
        </row>
        <row r="596">
          <cell r="F596">
            <v>1021.38</v>
          </cell>
        </row>
        <row r="605">
          <cell r="E605">
            <v>18.46</v>
          </cell>
          <cell r="F605">
            <v>3.9</v>
          </cell>
        </row>
        <row r="606">
          <cell r="E606">
            <v>8.86</v>
          </cell>
        </row>
        <row r="656">
          <cell r="D656">
            <v>965.26</v>
          </cell>
          <cell r="F656">
            <v>7298.55</v>
          </cell>
        </row>
        <row r="674">
          <cell r="F674">
            <v>2390</v>
          </cell>
        </row>
        <row r="683">
          <cell r="C683">
            <v>81</v>
          </cell>
          <cell r="D683">
            <v>76</v>
          </cell>
        </row>
      </sheetData>
      <sheetData sheetId="64">
        <row r="10">
          <cell r="D10">
            <v>2447273.2400000002</v>
          </cell>
          <cell r="E10">
            <v>61352.17</v>
          </cell>
          <cell r="G10">
            <v>986553.46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20442.32</v>
          </cell>
          <cell r="F11">
            <v>0</v>
          </cell>
          <cell r="G11">
            <v>308884.14</v>
          </cell>
          <cell r="H11">
            <v>0</v>
          </cell>
        </row>
        <row r="12">
          <cell r="G12">
            <v>303821.14</v>
          </cell>
        </row>
        <row r="13">
          <cell r="E13">
            <v>20442.32</v>
          </cell>
          <cell r="G13">
            <v>5063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25505.32</v>
          </cell>
          <cell r="F15">
            <v>0</v>
          </cell>
          <cell r="G15">
            <v>0.03</v>
          </cell>
          <cell r="H15">
            <v>0</v>
          </cell>
        </row>
        <row r="17">
          <cell r="E17">
            <v>25505.32</v>
          </cell>
          <cell r="G17">
            <v>0.03</v>
          </cell>
        </row>
        <row r="18">
          <cell r="B18">
            <v>0</v>
          </cell>
          <cell r="D18">
            <v>2447273.2400000002</v>
          </cell>
          <cell r="E18">
            <v>56289.169999999991</v>
          </cell>
          <cell r="F18">
            <v>0</v>
          </cell>
          <cell r="G18">
            <v>1295437.57</v>
          </cell>
          <cell r="H18">
            <v>0</v>
          </cell>
        </row>
        <row r="20">
          <cell r="D20">
            <v>1204486.29</v>
          </cell>
          <cell r="E20">
            <v>52461.64</v>
          </cell>
          <cell r="G20">
            <v>986553.46</v>
          </cell>
        </row>
        <row r="21">
          <cell r="B21">
            <v>0</v>
          </cell>
          <cell r="D21">
            <v>60265.18</v>
          </cell>
          <cell r="E21">
            <v>22664.95</v>
          </cell>
          <cell r="F21">
            <v>0</v>
          </cell>
          <cell r="G21">
            <v>308884.14</v>
          </cell>
          <cell r="H21">
            <v>0</v>
          </cell>
        </row>
        <row r="22">
          <cell r="D22">
            <v>60265.18</v>
          </cell>
          <cell r="E22">
            <v>2222.63</v>
          </cell>
        </row>
        <row r="23">
          <cell r="E23">
            <v>20442.32</v>
          </cell>
          <cell r="G23">
            <v>308884.14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25505.32</v>
          </cell>
          <cell r="F25">
            <v>0</v>
          </cell>
          <cell r="G25">
            <v>0.03</v>
          </cell>
          <cell r="H25">
            <v>0</v>
          </cell>
        </row>
        <row r="27">
          <cell r="E27">
            <v>25505.32</v>
          </cell>
          <cell r="G27">
            <v>0.03</v>
          </cell>
        </row>
        <row r="28">
          <cell r="B28">
            <v>0</v>
          </cell>
          <cell r="D28">
            <v>1264751.47</v>
          </cell>
          <cell r="E28">
            <v>49621.27</v>
          </cell>
          <cell r="F28">
            <v>0</v>
          </cell>
          <cell r="G28">
            <v>1295437.57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1242786.9500000002</v>
          </cell>
          <cell r="E35">
            <v>8890.5299999999988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1182521.7700000003</v>
          </cell>
          <cell r="E36">
            <v>6667.8999999999942</v>
          </cell>
          <cell r="F36">
            <v>0</v>
          </cell>
          <cell r="G36">
            <v>0</v>
          </cell>
          <cell r="H36">
            <v>0</v>
          </cell>
        </row>
        <row r="44">
          <cell r="C44">
            <v>1309.95</v>
          </cell>
        </row>
        <row r="53">
          <cell r="C53">
            <v>1309.95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342">
          <cell r="D342">
            <v>390.49</v>
          </cell>
        </row>
        <row r="364">
          <cell r="C364">
            <v>0</v>
          </cell>
          <cell r="D364">
            <v>466.14</v>
          </cell>
        </row>
        <row r="383">
          <cell r="C383">
            <v>100216.06</v>
          </cell>
          <cell r="D383">
            <v>147537.88</v>
          </cell>
        </row>
        <row r="422">
          <cell r="C422">
            <v>0</v>
          </cell>
          <cell r="D422">
            <v>0</v>
          </cell>
        </row>
        <row r="428">
          <cell r="C428">
            <v>3870.39</v>
          </cell>
          <cell r="D428">
            <v>10285.280000000001</v>
          </cell>
        </row>
        <row r="474">
          <cell r="B474">
            <v>24735.26</v>
          </cell>
          <cell r="C474">
            <v>11347.1</v>
          </cell>
        </row>
        <row r="528">
          <cell r="E528">
            <v>5190</v>
          </cell>
        </row>
        <row r="539">
          <cell r="E539">
            <v>180</v>
          </cell>
          <cell r="F539">
            <v>224</v>
          </cell>
        </row>
        <row r="546">
          <cell r="C546">
            <v>67681.78</v>
          </cell>
          <cell r="D546">
            <v>218644.04</v>
          </cell>
        </row>
        <row r="548">
          <cell r="C548">
            <v>337342.59</v>
          </cell>
          <cell r="D548">
            <v>387606.91</v>
          </cell>
        </row>
        <row r="551">
          <cell r="C551">
            <v>4704.95</v>
          </cell>
          <cell r="D551">
            <v>5400.75</v>
          </cell>
        </row>
        <row r="553">
          <cell r="C553">
            <v>200</v>
          </cell>
        </row>
        <row r="566">
          <cell r="E566">
            <v>0</v>
          </cell>
          <cell r="F566">
            <v>0</v>
          </cell>
        </row>
        <row r="568">
          <cell r="E568">
            <v>46601.71</v>
          </cell>
          <cell r="F568">
            <v>56708.639999999999</v>
          </cell>
        </row>
        <row r="572">
          <cell r="E572">
            <v>3738.52</v>
          </cell>
          <cell r="F572">
            <v>32565</v>
          </cell>
        </row>
        <row r="577">
          <cell r="E577">
            <v>2124.5</v>
          </cell>
          <cell r="F577">
            <v>2278.58</v>
          </cell>
        </row>
        <row r="596">
          <cell r="E596">
            <v>261.60000000000002</v>
          </cell>
          <cell r="F596">
            <v>261.60000000000002</v>
          </cell>
        </row>
        <row r="605">
          <cell r="E605">
            <v>0.19</v>
          </cell>
          <cell r="F605">
            <v>1.74</v>
          </cell>
        </row>
        <row r="606">
          <cell r="E606">
            <v>12.84</v>
          </cell>
        </row>
        <row r="656">
          <cell r="D656">
            <v>1423.76</v>
          </cell>
          <cell r="F656">
            <v>11677.19</v>
          </cell>
        </row>
        <row r="674">
          <cell r="F674">
            <v>2076</v>
          </cell>
        </row>
        <row r="683">
          <cell r="C683">
            <v>94</v>
          </cell>
          <cell r="D683">
            <v>100</v>
          </cell>
        </row>
      </sheetData>
      <sheetData sheetId="65">
        <row r="10">
          <cell r="D10">
            <v>2032950.3</v>
          </cell>
          <cell r="E10">
            <v>83106.98</v>
          </cell>
          <cell r="G10">
            <v>622482.5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117140.6</v>
          </cell>
          <cell r="H11">
            <v>0</v>
          </cell>
        </row>
        <row r="12">
          <cell r="G12">
            <v>117140.6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27663.22</v>
          </cell>
          <cell r="H15">
            <v>0</v>
          </cell>
        </row>
        <row r="16">
          <cell r="G16">
            <v>27663.22</v>
          </cell>
        </row>
        <row r="18">
          <cell r="B18">
            <v>0</v>
          </cell>
          <cell r="D18">
            <v>2032950.3</v>
          </cell>
          <cell r="E18">
            <v>83106.98</v>
          </cell>
          <cell r="F18">
            <v>0</v>
          </cell>
          <cell r="G18">
            <v>711959.88</v>
          </cell>
          <cell r="H18">
            <v>0</v>
          </cell>
        </row>
        <row r="20">
          <cell r="D20">
            <v>1575309.06</v>
          </cell>
          <cell r="E20">
            <v>19764.98</v>
          </cell>
          <cell r="G20">
            <v>615186.69999999995</v>
          </cell>
        </row>
        <row r="21">
          <cell r="B21">
            <v>0</v>
          </cell>
          <cell r="D21">
            <v>55710.85</v>
          </cell>
          <cell r="E21">
            <v>5590.31</v>
          </cell>
          <cell r="F21">
            <v>0</v>
          </cell>
          <cell r="G21">
            <v>124436.40000000001</v>
          </cell>
          <cell r="H21">
            <v>0</v>
          </cell>
        </row>
        <row r="22">
          <cell r="D22">
            <v>55710.85</v>
          </cell>
          <cell r="E22">
            <v>5590.31</v>
          </cell>
          <cell r="G22">
            <v>7295.8</v>
          </cell>
        </row>
        <row r="23">
          <cell r="G23">
            <v>117140.6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27663.22</v>
          </cell>
          <cell r="H25">
            <v>0</v>
          </cell>
        </row>
        <row r="26">
          <cell r="G26">
            <v>27663.22</v>
          </cell>
        </row>
        <row r="28">
          <cell r="B28">
            <v>0</v>
          </cell>
          <cell r="D28">
            <v>1631019.9100000001</v>
          </cell>
          <cell r="E28">
            <v>25355.29</v>
          </cell>
          <cell r="F28">
            <v>0</v>
          </cell>
          <cell r="G28">
            <v>711959.88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457641.24</v>
          </cell>
          <cell r="E35">
            <v>63342</v>
          </cell>
          <cell r="F35">
            <v>0</v>
          </cell>
          <cell r="G35">
            <v>7295.8000000000466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401930.3899999999</v>
          </cell>
          <cell r="E36">
            <v>57751.689999999995</v>
          </cell>
          <cell r="F36">
            <v>0</v>
          </cell>
          <cell r="G36">
            <v>0</v>
          </cell>
          <cell r="H36">
            <v>0</v>
          </cell>
        </row>
        <row r="44">
          <cell r="C44">
            <v>1309.95</v>
          </cell>
        </row>
        <row r="46">
          <cell r="C46">
            <v>19697</v>
          </cell>
        </row>
        <row r="53">
          <cell r="C53">
            <v>1309.95</v>
          </cell>
        </row>
        <row r="56">
          <cell r="C56">
            <v>19697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342">
          <cell r="C342">
            <v>2110.9499999999998</v>
          </cell>
          <cell r="D342">
            <v>0</v>
          </cell>
        </row>
        <row r="383">
          <cell r="C383">
            <v>157649.85</v>
          </cell>
          <cell r="D383">
            <v>117921.78</v>
          </cell>
        </row>
        <row r="419">
          <cell r="C419">
            <v>543.66</v>
          </cell>
          <cell r="D419">
            <v>0</v>
          </cell>
        </row>
        <row r="422">
          <cell r="C422">
            <v>0</v>
          </cell>
          <cell r="D422">
            <v>0</v>
          </cell>
        </row>
        <row r="428">
          <cell r="C428">
            <v>2936.14</v>
          </cell>
          <cell r="D428">
            <v>9770.2099999999991</v>
          </cell>
        </row>
        <row r="474">
          <cell r="B474">
            <v>9468.94</v>
          </cell>
          <cell r="C474">
            <v>436.2</v>
          </cell>
        </row>
        <row r="528">
          <cell r="E528">
            <v>8230</v>
          </cell>
          <cell r="F528">
            <v>10250</v>
          </cell>
        </row>
        <row r="539">
          <cell r="E539">
            <v>72</v>
          </cell>
          <cell r="F539">
            <v>261</v>
          </cell>
        </row>
        <row r="546">
          <cell r="C546">
            <v>35435.43</v>
          </cell>
          <cell r="D546">
            <v>38977.129999999997</v>
          </cell>
        </row>
        <row r="548">
          <cell r="C548">
            <v>76958.559999999998</v>
          </cell>
          <cell r="D548">
            <v>129928.53</v>
          </cell>
        </row>
        <row r="551">
          <cell r="C551">
            <v>2199.04</v>
          </cell>
          <cell r="D551">
            <v>2340.38</v>
          </cell>
        </row>
        <row r="566">
          <cell r="E566">
            <v>0</v>
          </cell>
          <cell r="F566">
            <v>0</v>
          </cell>
        </row>
        <row r="568">
          <cell r="E568">
            <v>35834.33</v>
          </cell>
          <cell r="F568">
            <v>60298.53</v>
          </cell>
        </row>
        <row r="572">
          <cell r="E572">
            <v>3596.52</v>
          </cell>
          <cell r="F572">
            <v>0</v>
          </cell>
        </row>
        <row r="577">
          <cell r="E577">
            <v>1538.04</v>
          </cell>
          <cell r="F577">
            <v>1599.36</v>
          </cell>
        </row>
        <row r="596">
          <cell r="E596">
            <v>0</v>
          </cell>
          <cell r="F596">
            <v>827.69</v>
          </cell>
        </row>
        <row r="605">
          <cell r="E605">
            <v>33.770000000000003</v>
          </cell>
          <cell r="F605">
            <v>0</v>
          </cell>
        </row>
        <row r="606">
          <cell r="E606">
            <v>10.210000000000001</v>
          </cell>
          <cell r="F606">
            <v>0</v>
          </cell>
        </row>
        <row r="656">
          <cell r="F656">
            <v>6451.5</v>
          </cell>
        </row>
        <row r="674">
          <cell r="F674">
            <v>4382</v>
          </cell>
        </row>
        <row r="683">
          <cell r="C683">
            <v>64</v>
          </cell>
          <cell r="D683">
            <v>60</v>
          </cell>
        </row>
      </sheetData>
      <sheetData sheetId="66">
        <row r="10">
          <cell r="D10">
            <v>5373219.5599999996</v>
          </cell>
          <cell r="E10">
            <v>78023.63</v>
          </cell>
          <cell r="G10">
            <v>1015029.47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38636.85</v>
          </cell>
          <cell r="F11">
            <v>0</v>
          </cell>
          <cell r="G11">
            <v>161560.68</v>
          </cell>
          <cell r="H11">
            <v>0</v>
          </cell>
        </row>
        <row r="12">
          <cell r="G12">
            <v>161560.68</v>
          </cell>
        </row>
        <row r="13">
          <cell r="E13">
            <v>38636.85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14152</v>
          </cell>
          <cell r="F15">
            <v>0</v>
          </cell>
          <cell r="G15">
            <v>48637.45</v>
          </cell>
          <cell r="H15">
            <v>0</v>
          </cell>
        </row>
        <row r="16">
          <cell r="G16">
            <v>24152.6</v>
          </cell>
        </row>
        <row r="17">
          <cell r="E17">
            <v>14152</v>
          </cell>
          <cell r="G17">
            <v>24484.85</v>
          </cell>
        </row>
        <row r="18">
          <cell r="B18">
            <v>0</v>
          </cell>
          <cell r="D18">
            <v>5373219.5599999996</v>
          </cell>
          <cell r="E18">
            <v>102508.48000000001</v>
          </cell>
          <cell r="F18">
            <v>0</v>
          </cell>
          <cell r="G18">
            <v>1127952.7</v>
          </cell>
          <cell r="H18">
            <v>0</v>
          </cell>
        </row>
        <row r="20">
          <cell r="D20">
            <v>2115137.66</v>
          </cell>
          <cell r="E20">
            <v>77822.67</v>
          </cell>
          <cell r="G20">
            <v>997112.8</v>
          </cell>
        </row>
        <row r="21">
          <cell r="B21">
            <v>0</v>
          </cell>
          <cell r="D21">
            <v>119007.41</v>
          </cell>
          <cell r="E21">
            <v>38837.81</v>
          </cell>
          <cell r="F21">
            <v>0</v>
          </cell>
          <cell r="G21">
            <v>166560.68</v>
          </cell>
          <cell r="H21">
            <v>0</v>
          </cell>
        </row>
        <row r="22">
          <cell r="D22">
            <v>119007.41</v>
          </cell>
          <cell r="E22">
            <v>200.96</v>
          </cell>
          <cell r="G22">
            <v>5000</v>
          </cell>
        </row>
        <row r="23">
          <cell r="E23">
            <v>38636.85</v>
          </cell>
          <cell r="G23">
            <v>161560.68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14152</v>
          </cell>
          <cell r="F25">
            <v>0</v>
          </cell>
          <cell r="G25">
            <v>48637.45</v>
          </cell>
          <cell r="H25">
            <v>0</v>
          </cell>
        </row>
        <row r="26">
          <cell r="G26">
            <v>24152.6</v>
          </cell>
        </row>
        <row r="27">
          <cell r="E27">
            <v>14152</v>
          </cell>
          <cell r="G27">
            <v>24484.85</v>
          </cell>
        </row>
        <row r="28">
          <cell r="B28">
            <v>0</v>
          </cell>
          <cell r="D28">
            <v>2234145.0700000003</v>
          </cell>
          <cell r="E28">
            <v>102508.48</v>
          </cell>
          <cell r="F28">
            <v>0</v>
          </cell>
          <cell r="G28">
            <v>1115036.03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3258081.8999999994</v>
          </cell>
          <cell r="E35">
            <v>200.9600000000064</v>
          </cell>
          <cell r="F35">
            <v>0</v>
          </cell>
          <cell r="G35">
            <v>17916.669999999925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3139074.4899999993</v>
          </cell>
          <cell r="E36">
            <v>1.4551915228366852E-11</v>
          </cell>
          <cell r="F36">
            <v>0</v>
          </cell>
          <cell r="G36">
            <v>12916.669999999925</v>
          </cell>
          <cell r="H36">
            <v>0</v>
          </cell>
        </row>
        <row r="44">
          <cell r="C44">
            <v>1309.95</v>
          </cell>
        </row>
        <row r="53">
          <cell r="C53">
            <v>1309.95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177">
          <cell r="E177">
            <v>5497.94</v>
          </cell>
          <cell r="F177">
            <v>359.4</v>
          </cell>
        </row>
        <row r="342">
          <cell r="C342">
            <v>665.68</v>
          </cell>
          <cell r="D342">
            <v>655.23</v>
          </cell>
        </row>
        <row r="348">
          <cell r="C348">
            <v>686.66</v>
          </cell>
          <cell r="D348">
            <v>420.86</v>
          </cell>
        </row>
        <row r="364">
          <cell r="D364">
            <v>655.23</v>
          </cell>
        </row>
        <row r="383">
          <cell r="C383">
            <v>132745.04999999999</v>
          </cell>
          <cell r="D383">
            <v>120343.12</v>
          </cell>
        </row>
        <row r="422">
          <cell r="C422">
            <v>0</v>
          </cell>
          <cell r="D422">
            <v>0</v>
          </cell>
        </row>
        <row r="425">
          <cell r="C425">
            <v>50321.08</v>
          </cell>
          <cell r="D425">
            <v>65830</v>
          </cell>
        </row>
        <row r="428">
          <cell r="C428">
            <v>8439.4</v>
          </cell>
          <cell r="D428">
            <v>15126.52</v>
          </cell>
        </row>
        <row r="474">
          <cell r="B474">
            <v>9586</v>
          </cell>
          <cell r="C474">
            <v>14242.31</v>
          </cell>
        </row>
        <row r="528">
          <cell r="E528">
            <v>9840</v>
          </cell>
          <cell r="F528">
            <v>9340</v>
          </cell>
        </row>
        <row r="539">
          <cell r="E539">
            <v>215</v>
          </cell>
          <cell r="F539">
            <v>251</v>
          </cell>
        </row>
        <row r="546">
          <cell r="C546">
            <v>54006.559999999998</v>
          </cell>
          <cell r="D546">
            <v>96605.46</v>
          </cell>
        </row>
        <row r="548">
          <cell r="C548">
            <v>108470.96</v>
          </cell>
          <cell r="D548">
            <v>130988.71</v>
          </cell>
        </row>
        <row r="551">
          <cell r="C551">
            <v>4878.04</v>
          </cell>
          <cell r="D551">
            <v>4977.2700000000004</v>
          </cell>
        </row>
        <row r="566">
          <cell r="E566">
            <v>0</v>
          </cell>
          <cell r="F566">
            <v>0</v>
          </cell>
        </row>
        <row r="568">
          <cell r="E568">
            <v>106715.87</v>
          </cell>
          <cell r="F568">
            <v>129887.75</v>
          </cell>
        </row>
        <row r="572">
          <cell r="E572">
            <v>4523.5200000000004</v>
          </cell>
          <cell r="F572">
            <v>1691.95</v>
          </cell>
        </row>
        <row r="573">
          <cell r="E573">
            <v>488.26</v>
          </cell>
        </row>
        <row r="577">
          <cell r="E577">
            <v>2818.79</v>
          </cell>
          <cell r="F577">
            <v>2849.42</v>
          </cell>
        </row>
        <row r="590">
          <cell r="F590">
            <v>355.51</v>
          </cell>
        </row>
        <row r="596">
          <cell r="E596">
            <v>529.78</v>
          </cell>
          <cell r="F596">
            <v>1224.42</v>
          </cell>
        </row>
        <row r="605">
          <cell r="E605">
            <v>11.85</v>
          </cell>
          <cell r="F605">
            <v>46.04</v>
          </cell>
        </row>
        <row r="606">
          <cell r="E606">
            <v>9.84</v>
          </cell>
        </row>
        <row r="610">
          <cell r="E610">
            <v>111.74</v>
          </cell>
        </row>
        <row r="627">
          <cell r="F627">
            <v>3.89</v>
          </cell>
        </row>
        <row r="656">
          <cell r="D656">
            <v>876.61</v>
          </cell>
          <cell r="F656">
            <v>13119.65</v>
          </cell>
        </row>
        <row r="674">
          <cell r="F674">
            <v>333</v>
          </cell>
        </row>
        <row r="683">
          <cell r="C683">
            <v>86</v>
          </cell>
          <cell r="D683">
            <v>80</v>
          </cell>
        </row>
      </sheetData>
      <sheetData sheetId="67">
        <row r="10">
          <cell r="D10">
            <v>2151761.85</v>
          </cell>
          <cell r="E10">
            <v>182856.47</v>
          </cell>
          <cell r="G10">
            <v>1668332.99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81198.899999999994</v>
          </cell>
          <cell r="F11">
            <v>0</v>
          </cell>
          <cell r="G11">
            <v>241801.12</v>
          </cell>
          <cell r="H11">
            <v>0</v>
          </cell>
        </row>
        <row r="12">
          <cell r="G12">
            <v>218801.12</v>
          </cell>
        </row>
        <row r="13">
          <cell r="E13">
            <v>81198.899999999994</v>
          </cell>
          <cell r="G13">
            <v>23000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77200</v>
          </cell>
          <cell r="H15">
            <v>0</v>
          </cell>
        </row>
        <row r="17">
          <cell r="G17">
            <v>77200</v>
          </cell>
        </row>
        <row r="18">
          <cell r="B18">
            <v>0</v>
          </cell>
          <cell r="D18">
            <v>2151761.85</v>
          </cell>
          <cell r="E18">
            <v>264055.37</v>
          </cell>
          <cell r="F18">
            <v>0</v>
          </cell>
          <cell r="G18">
            <v>1832934.1099999999</v>
          </cell>
          <cell r="H18">
            <v>0</v>
          </cell>
        </row>
        <row r="20">
          <cell r="D20">
            <v>1299069.79</v>
          </cell>
          <cell r="E20">
            <v>105456.53</v>
          </cell>
          <cell r="G20">
            <v>1666389.12</v>
          </cell>
        </row>
        <row r="21">
          <cell r="B21">
            <v>0</v>
          </cell>
          <cell r="D21">
            <v>31528.17</v>
          </cell>
          <cell r="E21">
            <v>88885.819999999992</v>
          </cell>
          <cell r="F21">
            <v>0</v>
          </cell>
          <cell r="G21">
            <v>241801.15</v>
          </cell>
          <cell r="H21">
            <v>0</v>
          </cell>
        </row>
        <row r="22">
          <cell r="D22">
            <v>31528.17</v>
          </cell>
          <cell r="E22">
            <v>9630.76</v>
          </cell>
          <cell r="G22">
            <v>0.03</v>
          </cell>
        </row>
        <row r="23">
          <cell r="E23">
            <v>79255.06</v>
          </cell>
          <cell r="G23">
            <v>241801.12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75256.160000000003</v>
          </cell>
          <cell r="H25">
            <v>0</v>
          </cell>
        </row>
        <row r="27">
          <cell r="G27">
            <v>75256.160000000003</v>
          </cell>
        </row>
        <row r="28">
          <cell r="B28">
            <v>0</v>
          </cell>
          <cell r="D28">
            <v>1330597.96</v>
          </cell>
          <cell r="E28">
            <v>194342.34999999998</v>
          </cell>
          <cell r="F28">
            <v>0</v>
          </cell>
          <cell r="G28">
            <v>1832934.11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852692.06</v>
          </cell>
          <cell r="E35">
            <v>77399.94</v>
          </cell>
          <cell r="F35">
            <v>0</v>
          </cell>
          <cell r="G35">
            <v>1943.8699999998789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821163.89000000013</v>
          </cell>
          <cell r="E36">
            <v>69713.020000000019</v>
          </cell>
          <cell r="F36">
            <v>0</v>
          </cell>
          <cell r="G36">
            <v>-2.3283064365386963E-10</v>
          </cell>
          <cell r="H36">
            <v>0</v>
          </cell>
        </row>
        <row r="44">
          <cell r="C44">
            <v>0</v>
          </cell>
        </row>
        <row r="53">
          <cell r="C53">
            <v>0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177">
          <cell r="E177">
            <v>2595.02</v>
          </cell>
          <cell r="F177">
            <v>996.3</v>
          </cell>
          <cell r="H177">
            <v>1203.01</v>
          </cell>
        </row>
        <row r="383">
          <cell r="C383">
            <v>129673.3</v>
          </cell>
          <cell r="D383">
            <v>127608.69</v>
          </cell>
        </row>
        <row r="422">
          <cell r="C422">
            <v>0</v>
          </cell>
          <cell r="D422">
            <v>0</v>
          </cell>
        </row>
        <row r="428">
          <cell r="C428">
            <v>18348.689999999999</v>
          </cell>
          <cell r="D428">
            <v>54089.98</v>
          </cell>
        </row>
        <row r="474">
          <cell r="B474">
            <v>16958.8</v>
          </cell>
          <cell r="C474">
            <v>1800</v>
          </cell>
        </row>
        <row r="528">
          <cell r="E528">
            <v>5660</v>
          </cell>
          <cell r="F528">
            <v>80</v>
          </cell>
        </row>
        <row r="539">
          <cell r="E539">
            <v>126</v>
          </cell>
          <cell r="F539">
            <v>314</v>
          </cell>
        </row>
        <row r="546">
          <cell r="C546">
            <v>185125.4</v>
          </cell>
          <cell r="D546">
            <v>344415.59</v>
          </cell>
        </row>
        <row r="548">
          <cell r="C548">
            <v>235347.1</v>
          </cell>
          <cell r="D548">
            <v>258773.49</v>
          </cell>
        </row>
        <row r="551">
          <cell r="C551">
            <v>6839.17</v>
          </cell>
          <cell r="D551">
            <v>6103.73</v>
          </cell>
        </row>
        <row r="566">
          <cell r="E566">
            <v>0</v>
          </cell>
          <cell r="F566">
            <v>0</v>
          </cell>
        </row>
        <row r="568">
          <cell r="E568">
            <v>190111.49</v>
          </cell>
          <cell r="F568">
            <v>249750.81</v>
          </cell>
        </row>
        <row r="572">
          <cell r="E572">
            <v>48154</v>
          </cell>
        </row>
        <row r="573">
          <cell r="F573">
            <v>1080.99</v>
          </cell>
        </row>
        <row r="577">
          <cell r="E577">
            <v>1888</v>
          </cell>
          <cell r="F577">
            <v>5623.88</v>
          </cell>
        </row>
        <row r="590">
          <cell r="E590">
            <v>1605.38</v>
          </cell>
          <cell r="F590">
            <v>996.3</v>
          </cell>
        </row>
        <row r="596">
          <cell r="F596">
            <v>3012.45</v>
          </cell>
        </row>
        <row r="605">
          <cell r="E605">
            <v>75.06</v>
          </cell>
          <cell r="F605">
            <v>1758.1</v>
          </cell>
        </row>
        <row r="606">
          <cell r="E606">
            <v>38.75</v>
          </cell>
          <cell r="F606">
            <v>1607.05</v>
          </cell>
        </row>
        <row r="610">
          <cell r="F610">
            <v>122.02</v>
          </cell>
        </row>
        <row r="627">
          <cell r="E627">
            <v>175.52</v>
          </cell>
        </row>
        <row r="656">
          <cell r="D656">
            <v>2301.46</v>
          </cell>
          <cell r="F656">
            <v>15700.39</v>
          </cell>
        </row>
        <row r="674">
          <cell r="F674">
            <v>3435</v>
          </cell>
        </row>
        <row r="683">
          <cell r="C683">
            <v>119</v>
          </cell>
          <cell r="D683">
            <v>117</v>
          </cell>
        </row>
      </sheetData>
      <sheetData sheetId="68">
        <row r="10">
          <cell r="D10">
            <v>3344271.59</v>
          </cell>
          <cell r="E10">
            <v>185702.44</v>
          </cell>
          <cell r="G10">
            <v>1367833.63</v>
          </cell>
        </row>
        <row r="11">
          <cell r="B11">
            <v>0</v>
          </cell>
          <cell r="C11">
            <v>0</v>
          </cell>
          <cell r="D11">
            <v>30812.38</v>
          </cell>
          <cell r="E11">
            <v>0</v>
          </cell>
          <cell r="F11">
            <v>0</v>
          </cell>
          <cell r="G11">
            <v>161193.92000000001</v>
          </cell>
          <cell r="H11">
            <v>0</v>
          </cell>
        </row>
        <row r="12">
          <cell r="G12">
            <v>101349.82</v>
          </cell>
        </row>
        <row r="13">
          <cell r="D13">
            <v>30812.38</v>
          </cell>
          <cell r="G13">
            <v>59844.1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90656.48</v>
          </cell>
          <cell r="F15">
            <v>0</v>
          </cell>
          <cell r="G15">
            <v>21016.69</v>
          </cell>
          <cell r="H15">
            <v>0</v>
          </cell>
        </row>
        <row r="16">
          <cell r="G16">
            <v>21016.69</v>
          </cell>
        </row>
        <row r="17">
          <cell r="E17">
            <v>90656.48</v>
          </cell>
        </row>
        <row r="18">
          <cell r="B18">
            <v>0</v>
          </cell>
          <cell r="D18">
            <v>3375083.9699999997</v>
          </cell>
          <cell r="E18">
            <v>95045.96</v>
          </cell>
          <cell r="F18">
            <v>0</v>
          </cell>
          <cell r="G18">
            <v>1508010.8599999999</v>
          </cell>
          <cell r="H18">
            <v>0</v>
          </cell>
        </row>
        <row r="20">
          <cell r="D20">
            <v>2199405.36</v>
          </cell>
          <cell r="E20">
            <v>164133.76999999999</v>
          </cell>
          <cell r="G20">
            <v>1367833.63</v>
          </cell>
        </row>
        <row r="21">
          <cell r="B21">
            <v>0</v>
          </cell>
          <cell r="D21">
            <v>64002.96</v>
          </cell>
          <cell r="E21">
            <v>0</v>
          </cell>
          <cell r="F21">
            <v>0</v>
          </cell>
          <cell r="G21">
            <v>161193.92000000001</v>
          </cell>
          <cell r="H21">
            <v>0</v>
          </cell>
        </row>
        <row r="22">
          <cell r="D22">
            <v>54759.25</v>
          </cell>
        </row>
        <row r="23">
          <cell r="D23">
            <v>9243.7099999999991</v>
          </cell>
          <cell r="G23">
            <v>161193.92000000001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69087.81</v>
          </cell>
          <cell r="F25">
            <v>0</v>
          </cell>
          <cell r="G25">
            <v>21016.69</v>
          </cell>
          <cell r="H25">
            <v>0</v>
          </cell>
        </row>
        <row r="26">
          <cell r="G26">
            <v>21016.69</v>
          </cell>
        </row>
        <row r="27">
          <cell r="E27">
            <v>69087.81</v>
          </cell>
        </row>
        <row r="28">
          <cell r="B28">
            <v>0</v>
          </cell>
          <cell r="D28">
            <v>2263408.3199999998</v>
          </cell>
          <cell r="E28">
            <v>95045.959999999992</v>
          </cell>
          <cell r="F28">
            <v>0</v>
          </cell>
          <cell r="G28">
            <v>1508010.8599999999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1144866.23</v>
          </cell>
          <cell r="E35">
            <v>21568.670000000013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1111675.6499999999</v>
          </cell>
          <cell r="E36">
            <v>1.4551915228366852E-11</v>
          </cell>
          <cell r="F36">
            <v>0</v>
          </cell>
          <cell r="G36">
            <v>0</v>
          </cell>
          <cell r="H36">
            <v>0</v>
          </cell>
        </row>
        <row r="44">
          <cell r="C44">
            <v>0</v>
          </cell>
        </row>
        <row r="53">
          <cell r="C53">
            <v>0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383">
          <cell r="C383">
            <v>106287.65</v>
          </cell>
          <cell r="D383">
            <v>106044.39</v>
          </cell>
        </row>
        <row r="422">
          <cell r="C422">
            <v>0</v>
          </cell>
          <cell r="D422">
            <v>0</v>
          </cell>
        </row>
        <row r="426">
          <cell r="C426">
            <v>0</v>
          </cell>
        </row>
        <row r="428">
          <cell r="C428">
            <v>521.37</v>
          </cell>
          <cell r="D428">
            <v>18642.060000000001</v>
          </cell>
        </row>
        <row r="474">
          <cell r="B474">
            <v>36000</v>
          </cell>
          <cell r="C474">
            <v>1323.43</v>
          </cell>
        </row>
        <row r="539">
          <cell r="E539">
            <v>252</v>
          </cell>
          <cell r="F539">
            <v>411</v>
          </cell>
        </row>
        <row r="546">
          <cell r="C546">
            <v>92415.360000000001</v>
          </cell>
          <cell r="D546">
            <v>107413.43</v>
          </cell>
        </row>
        <row r="548">
          <cell r="C548">
            <v>95533.09</v>
          </cell>
          <cell r="D548">
            <v>112833.60000000001</v>
          </cell>
        </row>
        <row r="551">
          <cell r="C551">
            <v>3746.79</v>
          </cell>
          <cell r="D551">
            <v>3809.3</v>
          </cell>
        </row>
        <row r="566">
          <cell r="E566">
            <v>0</v>
          </cell>
          <cell r="F566">
            <v>0</v>
          </cell>
        </row>
        <row r="568">
          <cell r="E568">
            <v>72577.95</v>
          </cell>
          <cell r="F568">
            <v>91415.01</v>
          </cell>
        </row>
        <row r="572">
          <cell r="E572">
            <v>11313.28</v>
          </cell>
          <cell r="F572">
            <v>3008.3</v>
          </cell>
        </row>
        <row r="577">
          <cell r="E577">
            <v>2048.5300000000002</v>
          </cell>
          <cell r="F577">
            <v>7736.39</v>
          </cell>
        </row>
        <row r="596">
          <cell r="F596">
            <v>1381.08</v>
          </cell>
        </row>
        <row r="605">
          <cell r="E605">
            <v>14.2</v>
          </cell>
          <cell r="F605">
            <v>2.37</v>
          </cell>
        </row>
        <row r="606">
          <cell r="E606">
            <v>29.98</v>
          </cell>
          <cell r="F606">
            <v>692.08</v>
          </cell>
        </row>
        <row r="656">
          <cell r="D656">
            <v>1575.94</v>
          </cell>
          <cell r="F656">
            <v>16565.22</v>
          </cell>
        </row>
        <row r="674">
          <cell r="F674">
            <v>300</v>
          </cell>
        </row>
        <row r="683">
          <cell r="C683">
            <v>91</v>
          </cell>
          <cell r="D683">
            <v>91</v>
          </cell>
        </row>
      </sheetData>
      <sheetData sheetId="69">
        <row r="10">
          <cell r="D10">
            <v>2550757.27</v>
          </cell>
          <cell r="E10">
            <v>91533.11</v>
          </cell>
          <cell r="G10">
            <v>926514.58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157147.25</v>
          </cell>
          <cell r="H11">
            <v>0</v>
          </cell>
        </row>
        <row r="12">
          <cell r="G12">
            <v>157147.25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149996.4</v>
          </cell>
          <cell r="H15">
            <v>0</v>
          </cell>
        </row>
        <row r="16">
          <cell r="G16">
            <v>3477</v>
          </cell>
        </row>
        <row r="17">
          <cell r="G17">
            <v>146519.4</v>
          </cell>
        </row>
        <row r="18">
          <cell r="B18">
            <v>0</v>
          </cell>
          <cell r="D18">
            <v>2550757.27</v>
          </cell>
          <cell r="E18">
            <v>91533.11</v>
          </cell>
          <cell r="F18">
            <v>0</v>
          </cell>
          <cell r="G18">
            <v>933665.43</v>
          </cell>
          <cell r="H18">
            <v>0</v>
          </cell>
        </row>
        <row r="20">
          <cell r="D20">
            <v>1345325.51</v>
          </cell>
          <cell r="E20">
            <v>69964.44</v>
          </cell>
          <cell r="G20">
            <v>924445.18</v>
          </cell>
        </row>
        <row r="21">
          <cell r="B21">
            <v>0</v>
          </cell>
          <cell r="D21">
            <v>40181.06</v>
          </cell>
          <cell r="E21">
            <v>9243.7099999999991</v>
          </cell>
          <cell r="F21">
            <v>0</v>
          </cell>
          <cell r="G21">
            <v>157507.15</v>
          </cell>
          <cell r="H21">
            <v>0</v>
          </cell>
        </row>
        <row r="22">
          <cell r="D22">
            <v>40181.06</v>
          </cell>
          <cell r="E22">
            <v>9243.7099999999991</v>
          </cell>
          <cell r="G22">
            <v>359.9</v>
          </cell>
        </row>
        <row r="23">
          <cell r="G23">
            <v>157147.25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149996.4</v>
          </cell>
          <cell r="H25">
            <v>0</v>
          </cell>
        </row>
        <row r="26">
          <cell r="G26">
            <v>3477</v>
          </cell>
        </row>
        <row r="27">
          <cell r="G27">
            <v>146519.4</v>
          </cell>
        </row>
        <row r="28">
          <cell r="B28">
            <v>0</v>
          </cell>
          <cell r="D28">
            <v>1385506.57</v>
          </cell>
          <cell r="E28">
            <v>79208.149999999994</v>
          </cell>
          <cell r="F28">
            <v>0</v>
          </cell>
          <cell r="G28">
            <v>931955.93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1205431.76</v>
          </cell>
          <cell r="E35">
            <v>21568.67</v>
          </cell>
          <cell r="F35">
            <v>0</v>
          </cell>
          <cell r="G35">
            <v>2069.3999999999069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1165250.7</v>
          </cell>
          <cell r="E36">
            <v>12324.960000000006</v>
          </cell>
          <cell r="F36">
            <v>0</v>
          </cell>
          <cell r="G36">
            <v>1709.5</v>
          </cell>
          <cell r="H36">
            <v>0</v>
          </cell>
        </row>
        <row r="44">
          <cell r="C44">
            <v>0</v>
          </cell>
        </row>
        <row r="53">
          <cell r="C53">
            <v>0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383">
          <cell r="C383">
            <v>147024.85</v>
          </cell>
          <cell r="D383">
            <v>41138.199999999997</v>
          </cell>
        </row>
        <row r="422">
          <cell r="C422">
            <v>0</v>
          </cell>
          <cell r="D422">
            <v>0</v>
          </cell>
        </row>
        <row r="428">
          <cell r="C428">
            <v>1191.48</v>
          </cell>
          <cell r="D428">
            <v>7272.4</v>
          </cell>
        </row>
        <row r="474">
          <cell r="B474">
            <v>17000</v>
          </cell>
          <cell r="C474">
            <v>1988.71</v>
          </cell>
        </row>
        <row r="528">
          <cell r="E528">
            <v>5140</v>
          </cell>
          <cell r="F528">
            <v>7180</v>
          </cell>
        </row>
        <row r="539">
          <cell r="E539">
            <v>187</v>
          </cell>
          <cell r="F539">
            <v>153</v>
          </cell>
        </row>
        <row r="546">
          <cell r="C546">
            <v>109919.17</v>
          </cell>
          <cell r="D546">
            <v>68055.94</v>
          </cell>
        </row>
        <row r="548">
          <cell r="C548">
            <v>185348.55</v>
          </cell>
          <cell r="D548">
            <v>168780.09</v>
          </cell>
        </row>
        <row r="551">
          <cell r="C551">
            <v>8724.6299999999992</v>
          </cell>
          <cell r="D551">
            <v>6241.55</v>
          </cell>
        </row>
        <row r="566">
          <cell r="E566">
            <v>0</v>
          </cell>
          <cell r="F566">
            <v>0</v>
          </cell>
        </row>
        <row r="568">
          <cell r="E568">
            <v>31343.79</v>
          </cell>
          <cell r="F568">
            <v>40377.72</v>
          </cell>
        </row>
        <row r="572">
          <cell r="E572">
            <v>29630</v>
          </cell>
          <cell r="F572">
            <v>570</v>
          </cell>
        </row>
        <row r="577">
          <cell r="E577">
            <v>1387.56</v>
          </cell>
          <cell r="F577">
            <v>1573.53</v>
          </cell>
        </row>
        <row r="596">
          <cell r="E596">
            <v>0.67</v>
          </cell>
          <cell r="F596">
            <v>1224.8599999999999</v>
          </cell>
        </row>
        <row r="605">
          <cell r="E605">
            <v>14.97</v>
          </cell>
        </row>
        <row r="606">
          <cell r="E606">
            <v>8.4700000000000006</v>
          </cell>
        </row>
        <row r="656">
          <cell r="F656">
            <v>9396.52</v>
          </cell>
        </row>
        <row r="674">
          <cell r="F674">
            <v>1644</v>
          </cell>
        </row>
        <row r="683">
          <cell r="C683">
            <v>68</v>
          </cell>
          <cell r="D683">
            <v>65</v>
          </cell>
        </row>
      </sheetData>
      <sheetData sheetId="70">
        <row r="10">
          <cell r="D10">
            <v>8673207.379999999</v>
          </cell>
          <cell r="E10">
            <v>213296.15000000002</v>
          </cell>
          <cell r="G10">
            <v>2369473.61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44856.99</v>
          </cell>
          <cell r="F11">
            <v>0</v>
          </cell>
          <cell r="G11">
            <v>307931.03000000003</v>
          </cell>
          <cell r="H11">
            <v>0</v>
          </cell>
        </row>
        <row r="12">
          <cell r="G12">
            <v>307931.03000000003</v>
          </cell>
        </row>
        <row r="13">
          <cell r="E13">
            <v>44856.99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28105.14</v>
          </cell>
          <cell r="F15">
            <v>0</v>
          </cell>
          <cell r="G15">
            <v>49857.99</v>
          </cell>
          <cell r="H15">
            <v>0</v>
          </cell>
        </row>
        <row r="16">
          <cell r="E16">
            <v>28105.14</v>
          </cell>
          <cell r="G16">
            <v>5001</v>
          </cell>
        </row>
        <row r="17">
          <cell r="G17">
            <v>44856.99</v>
          </cell>
        </row>
        <row r="18">
          <cell r="B18">
            <v>0</v>
          </cell>
          <cell r="D18">
            <v>8673207.379999999</v>
          </cell>
          <cell r="E18">
            <v>230048</v>
          </cell>
          <cell r="F18">
            <v>0</v>
          </cell>
          <cell r="G18">
            <v>2627546.6499999994</v>
          </cell>
          <cell r="H18">
            <v>0</v>
          </cell>
        </row>
        <row r="20">
          <cell r="D20">
            <v>3849095.48</v>
          </cell>
          <cell r="E20">
            <v>180565.59</v>
          </cell>
          <cell r="G20">
            <v>2306673.58</v>
          </cell>
        </row>
        <row r="21">
          <cell r="B21">
            <v>0</v>
          </cell>
          <cell r="D21">
            <v>191480.55</v>
          </cell>
          <cell r="E21">
            <v>54507.009999999995</v>
          </cell>
          <cell r="F21">
            <v>0</v>
          </cell>
          <cell r="G21">
            <v>369131.03</v>
          </cell>
          <cell r="H21">
            <v>0</v>
          </cell>
        </row>
        <row r="22">
          <cell r="D22">
            <v>191480.55</v>
          </cell>
          <cell r="E22">
            <v>11250.05</v>
          </cell>
          <cell r="G22">
            <v>61200</v>
          </cell>
        </row>
        <row r="23">
          <cell r="E23">
            <v>43256.959999999999</v>
          </cell>
          <cell r="G23">
            <v>307931.03000000003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28105.14</v>
          </cell>
          <cell r="F25">
            <v>0</v>
          </cell>
          <cell r="G25">
            <v>48257.96</v>
          </cell>
          <cell r="H25">
            <v>0</v>
          </cell>
        </row>
        <row r="26">
          <cell r="E26">
            <v>28105.14</v>
          </cell>
          <cell r="G26">
            <v>5001</v>
          </cell>
        </row>
        <row r="27">
          <cell r="G27">
            <v>43256.959999999999</v>
          </cell>
        </row>
        <row r="28">
          <cell r="B28">
            <v>0</v>
          </cell>
          <cell r="D28">
            <v>4040576.03</v>
          </cell>
          <cell r="E28">
            <v>206967.45999999996</v>
          </cell>
          <cell r="F28">
            <v>0</v>
          </cell>
          <cell r="G28">
            <v>2627546.6500000004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4824111.8999999985</v>
          </cell>
          <cell r="E35">
            <v>32730.560000000027</v>
          </cell>
          <cell r="F35">
            <v>0</v>
          </cell>
          <cell r="G35">
            <v>62800.029999999795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4632631.3499999996</v>
          </cell>
          <cell r="E36">
            <v>23080.540000000037</v>
          </cell>
          <cell r="F36">
            <v>0</v>
          </cell>
          <cell r="G36">
            <v>-9.3132257461547852E-10</v>
          </cell>
          <cell r="H36">
            <v>0</v>
          </cell>
        </row>
        <row r="44">
          <cell r="C44">
            <v>9826.4500000000007</v>
          </cell>
        </row>
        <row r="46">
          <cell r="C46">
            <v>2164.8000000000002</v>
          </cell>
        </row>
        <row r="53">
          <cell r="C53">
            <v>9826.4500000000007</v>
          </cell>
        </row>
        <row r="56">
          <cell r="C56">
            <v>2164.8000000000002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177">
          <cell r="E177">
            <v>170.52</v>
          </cell>
          <cell r="F177">
            <v>8.77</v>
          </cell>
        </row>
        <row r="312">
          <cell r="D312">
            <v>17700</v>
          </cell>
        </row>
        <row r="383">
          <cell r="C383">
            <v>173665.38</v>
          </cell>
          <cell r="D383">
            <v>186781.17</v>
          </cell>
        </row>
        <row r="422">
          <cell r="C422">
            <v>0</v>
          </cell>
          <cell r="D422">
            <v>0</v>
          </cell>
        </row>
        <row r="428">
          <cell r="C428">
            <v>3923.56</v>
          </cell>
          <cell r="D428">
            <v>11263.78</v>
          </cell>
        </row>
        <row r="474">
          <cell r="B474">
            <v>14281.98</v>
          </cell>
          <cell r="C474">
            <v>6957.13</v>
          </cell>
        </row>
        <row r="528">
          <cell r="E528">
            <v>6700</v>
          </cell>
          <cell r="F528">
            <v>8520</v>
          </cell>
        </row>
        <row r="539">
          <cell r="E539">
            <v>132</v>
          </cell>
          <cell r="F539">
            <v>375</v>
          </cell>
        </row>
        <row r="546">
          <cell r="C546">
            <v>104490.99</v>
          </cell>
          <cell r="D546">
            <v>51470.21</v>
          </cell>
        </row>
        <row r="548">
          <cell r="C548">
            <v>167097.37</v>
          </cell>
          <cell r="D548">
            <v>165027.22</v>
          </cell>
        </row>
        <row r="551">
          <cell r="C551">
            <v>6441.45</v>
          </cell>
          <cell r="D551">
            <v>7042.73</v>
          </cell>
        </row>
        <row r="566">
          <cell r="E566">
            <v>0</v>
          </cell>
          <cell r="F566">
            <v>0</v>
          </cell>
        </row>
        <row r="568">
          <cell r="E568">
            <v>132626</v>
          </cell>
          <cell r="F568">
            <v>134536.51999999999</v>
          </cell>
        </row>
        <row r="572">
          <cell r="E572">
            <v>5633.83</v>
          </cell>
          <cell r="F572">
            <v>2914.87</v>
          </cell>
        </row>
        <row r="577">
          <cell r="E577">
            <v>2013.08</v>
          </cell>
          <cell r="F577">
            <v>4238.55</v>
          </cell>
        </row>
        <row r="590">
          <cell r="E590">
            <v>170.47</v>
          </cell>
        </row>
        <row r="596">
          <cell r="F596">
            <v>1625.69</v>
          </cell>
        </row>
        <row r="605">
          <cell r="E605">
            <v>99.45</v>
          </cell>
          <cell r="F605">
            <v>4.43</v>
          </cell>
        </row>
        <row r="606">
          <cell r="E606">
            <v>15.3</v>
          </cell>
        </row>
        <row r="627">
          <cell r="E627">
            <v>0.05</v>
          </cell>
          <cell r="F627">
            <v>8.77</v>
          </cell>
        </row>
        <row r="656">
          <cell r="F656">
            <v>29445.57</v>
          </cell>
        </row>
        <row r="674">
          <cell r="F674">
            <v>842</v>
          </cell>
        </row>
        <row r="683">
          <cell r="C683">
            <v>130</v>
          </cell>
          <cell r="D683">
            <v>120</v>
          </cell>
        </row>
      </sheetData>
      <sheetData sheetId="71">
        <row r="10">
          <cell r="D10">
            <v>1965429.78</v>
          </cell>
          <cell r="E10">
            <v>12487.92</v>
          </cell>
          <cell r="G10">
            <v>1580161.67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39427.49</v>
          </cell>
          <cell r="F11">
            <v>0</v>
          </cell>
          <cell r="G11">
            <v>283004.37</v>
          </cell>
          <cell r="H11">
            <v>0</v>
          </cell>
        </row>
        <row r="12">
          <cell r="G12">
            <v>267117.69</v>
          </cell>
        </row>
        <row r="13">
          <cell r="E13">
            <v>39427.49</v>
          </cell>
          <cell r="G13">
            <v>15886.68</v>
          </cell>
        </row>
        <row r="15">
          <cell r="B15">
            <v>0</v>
          </cell>
          <cell r="C15">
            <v>0</v>
          </cell>
          <cell r="D15">
            <v>15886.68</v>
          </cell>
          <cell r="E15">
            <v>0</v>
          </cell>
          <cell r="F15">
            <v>0</v>
          </cell>
          <cell r="G15">
            <v>39427.49</v>
          </cell>
          <cell r="H15">
            <v>0</v>
          </cell>
        </row>
        <row r="17">
          <cell r="D17">
            <v>15886.68</v>
          </cell>
          <cell r="G17">
            <v>39427.49</v>
          </cell>
        </row>
        <row r="18">
          <cell r="B18">
            <v>0</v>
          </cell>
          <cell r="D18">
            <v>1949543.1</v>
          </cell>
          <cell r="E18">
            <v>51915.409999999996</v>
          </cell>
          <cell r="F18">
            <v>0</v>
          </cell>
          <cell r="G18">
            <v>1823738.55</v>
          </cell>
          <cell r="H18">
            <v>0</v>
          </cell>
        </row>
        <row r="20">
          <cell r="D20">
            <v>915839.17</v>
          </cell>
          <cell r="E20">
            <v>12487.92</v>
          </cell>
          <cell r="G20">
            <v>1561175.67</v>
          </cell>
        </row>
        <row r="21">
          <cell r="B21">
            <v>0</v>
          </cell>
          <cell r="D21">
            <v>41726.68</v>
          </cell>
          <cell r="E21">
            <v>37695.57</v>
          </cell>
          <cell r="F21">
            <v>0</v>
          </cell>
          <cell r="G21">
            <v>284679.51</v>
          </cell>
          <cell r="H21">
            <v>0</v>
          </cell>
        </row>
        <row r="22">
          <cell r="D22">
            <v>41726.68</v>
          </cell>
          <cell r="E22">
            <v>2968.97</v>
          </cell>
          <cell r="G22">
            <v>14682.25</v>
          </cell>
        </row>
        <row r="23">
          <cell r="E23">
            <v>34726.6</v>
          </cell>
          <cell r="G23">
            <v>269997.26</v>
          </cell>
        </row>
        <row r="25">
          <cell r="B25">
            <v>0</v>
          </cell>
          <cell r="C25">
            <v>0</v>
          </cell>
          <cell r="D25">
            <v>2879.57</v>
          </cell>
          <cell r="E25">
            <v>0</v>
          </cell>
          <cell r="F25">
            <v>0</v>
          </cell>
          <cell r="G25">
            <v>34726.6</v>
          </cell>
          <cell r="H25">
            <v>0</v>
          </cell>
        </row>
        <row r="27">
          <cell r="D27">
            <v>2879.57</v>
          </cell>
          <cell r="G27">
            <v>34726.6</v>
          </cell>
        </row>
        <row r="28">
          <cell r="B28">
            <v>0</v>
          </cell>
          <cell r="D28">
            <v>954686.28000000014</v>
          </cell>
          <cell r="E28">
            <v>50183.49</v>
          </cell>
          <cell r="F28">
            <v>0</v>
          </cell>
          <cell r="G28">
            <v>1811128.5799999998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1049590.6099999999</v>
          </cell>
          <cell r="E35">
            <v>0</v>
          </cell>
          <cell r="F35">
            <v>0</v>
          </cell>
          <cell r="G35">
            <v>18986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994856.82</v>
          </cell>
          <cell r="E36">
            <v>1731.9199999999983</v>
          </cell>
          <cell r="F36">
            <v>0</v>
          </cell>
          <cell r="G36">
            <v>12609.970000000205</v>
          </cell>
          <cell r="H36">
            <v>0</v>
          </cell>
        </row>
        <row r="44">
          <cell r="C44">
            <v>1309.95</v>
          </cell>
        </row>
        <row r="46">
          <cell r="C46">
            <v>11275</v>
          </cell>
        </row>
        <row r="53">
          <cell r="C53">
            <v>1309.95</v>
          </cell>
        </row>
        <row r="56">
          <cell r="C56">
            <v>11275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342">
          <cell r="C342">
            <v>1342.38</v>
          </cell>
          <cell r="D342">
            <v>2645.85</v>
          </cell>
        </row>
        <row r="383">
          <cell r="C383">
            <v>225392.92</v>
          </cell>
          <cell r="D383">
            <v>175296.61</v>
          </cell>
        </row>
        <row r="422">
          <cell r="C422">
            <v>0</v>
          </cell>
          <cell r="D422">
            <v>0</v>
          </cell>
        </row>
        <row r="428">
          <cell r="C428">
            <v>1624.4</v>
          </cell>
          <cell r="D428">
            <v>4207.07</v>
          </cell>
        </row>
        <row r="474">
          <cell r="B474">
            <v>13630.17</v>
          </cell>
          <cell r="C474">
            <v>0</v>
          </cell>
        </row>
        <row r="528">
          <cell r="E528">
            <v>7500</v>
          </cell>
          <cell r="F528">
            <v>150</v>
          </cell>
        </row>
        <row r="539">
          <cell r="E539">
            <v>179</v>
          </cell>
          <cell r="F539">
            <v>329</v>
          </cell>
        </row>
        <row r="546">
          <cell r="C546">
            <v>71677.41</v>
          </cell>
          <cell r="D546">
            <v>145854.31</v>
          </cell>
        </row>
        <row r="548">
          <cell r="C548">
            <v>92320.94</v>
          </cell>
          <cell r="D548">
            <v>165071.71</v>
          </cell>
        </row>
        <row r="551">
          <cell r="C551">
            <v>2138.33</v>
          </cell>
          <cell r="D551">
            <v>2226.4699999999998</v>
          </cell>
        </row>
        <row r="566">
          <cell r="E566">
            <v>0</v>
          </cell>
          <cell r="F566">
            <v>0</v>
          </cell>
        </row>
        <row r="568">
          <cell r="E568">
            <v>28956.49</v>
          </cell>
          <cell r="F568">
            <v>31215.72</v>
          </cell>
        </row>
        <row r="572">
          <cell r="E572">
            <v>3596.52</v>
          </cell>
          <cell r="F572">
            <v>37861.75</v>
          </cell>
        </row>
        <row r="577">
          <cell r="E577">
            <v>2141.5500000000002</v>
          </cell>
          <cell r="F577">
            <v>8382</v>
          </cell>
        </row>
        <row r="596">
          <cell r="E596">
            <v>129.91999999999999</v>
          </cell>
        </row>
        <row r="605">
          <cell r="E605">
            <v>8.25</v>
          </cell>
        </row>
        <row r="606">
          <cell r="E606">
            <v>5.29</v>
          </cell>
        </row>
        <row r="656">
          <cell r="F656">
            <v>13817.32</v>
          </cell>
        </row>
        <row r="674">
          <cell r="F674">
            <v>2060</v>
          </cell>
        </row>
        <row r="683">
          <cell r="C683">
            <v>115</v>
          </cell>
          <cell r="D683">
            <v>115</v>
          </cell>
        </row>
      </sheetData>
      <sheetData sheetId="72">
        <row r="10">
          <cell r="D10">
            <v>1611598.9300000002</v>
          </cell>
          <cell r="E10">
            <v>31110.76</v>
          </cell>
          <cell r="G10">
            <v>989419.21000000008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150550.55000000002</v>
          </cell>
          <cell r="F11">
            <v>0</v>
          </cell>
          <cell r="G11">
            <v>59674.87</v>
          </cell>
          <cell r="H11">
            <v>0</v>
          </cell>
        </row>
        <row r="12">
          <cell r="E12">
            <v>29497.13</v>
          </cell>
          <cell r="G12">
            <v>59674.87</v>
          </cell>
        </row>
        <row r="13">
          <cell r="E13">
            <v>121053.42000000001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122668.02</v>
          </cell>
          <cell r="H15">
            <v>0</v>
          </cell>
        </row>
        <row r="16">
          <cell r="G16">
            <v>1614.6</v>
          </cell>
        </row>
        <row r="17">
          <cell r="G17">
            <v>121053.42</v>
          </cell>
        </row>
        <row r="18">
          <cell r="B18">
            <v>0</v>
          </cell>
          <cell r="D18">
            <v>1611598.9300000002</v>
          </cell>
          <cell r="E18">
            <v>181661.31000000003</v>
          </cell>
          <cell r="F18">
            <v>0</v>
          </cell>
          <cell r="G18">
            <v>926426.06</v>
          </cell>
          <cell r="H18">
            <v>0</v>
          </cell>
        </row>
        <row r="20">
          <cell r="D20">
            <v>972847.54</v>
          </cell>
          <cell r="E20">
            <v>9333.23</v>
          </cell>
          <cell r="G20">
            <v>989419.21000000008</v>
          </cell>
        </row>
        <row r="21">
          <cell r="B21">
            <v>0</v>
          </cell>
          <cell r="D21">
            <v>28545.67</v>
          </cell>
          <cell r="E21">
            <v>131124.07999999999</v>
          </cell>
          <cell r="F21">
            <v>0</v>
          </cell>
          <cell r="G21">
            <v>59674.87</v>
          </cell>
          <cell r="H21">
            <v>0</v>
          </cell>
        </row>
        <row r="22">
          <cell r="D22">
            <v>28545.67</v>
          </cell>
          <cell r="E22">
            <v>10070.66</v>
          </cell>
        </row>
        <row r="23">
          <cell r="E23">
            <v>121053.42</v>
          </cell>
          <cell r="G23">
            <v>59674.87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122668.02</v>
          </cell>
          <cell r="H25">
            <v>0</v>
          </cell>
        </row>
        <row r="26">
          <cell r="G26">
            <v>1614.6</v>
          </cell>
        </row>
        <row r="27">
          <cell r="G27">
            <v>121053.42</v>
          </cell>
        </row>
        <row r="28">
          <cell r="B28">
            <v>0</v>
          </cell>
          <cell r="D28">
            <v>1001393.2100000001</v>
          </cell>
          <cell r="E28">
            <v>140457.31</v>
          </cell>
          <cell r="F28">
            <v>0</v>
          </cell>
          <cell r="G28">
            <v>926426.06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638751.39000000013</v>
          </cell>
          <cell r="E35">
            <v>21777.53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610205.72000000009</v>
          </cell>
          <cell r="E36">
            <v>41204.000000000029</v>
          </cell>
          <cell r="F36">
            <v>0</v>
          </cell>
          <cell r="G36">
            <v>0</v>
          </cell>
          <cell r="H36">
            <v>0</v>
          </cell>
        </row>
        <row r="44">
          <cell r="C44">
            <v>1309.95</v>
          </cell>
        </row>
        <row r="53">
          <cell r="C53">
            <v>1309.95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342">
          <cell r="C342">
            <v>224.19</v>
          </cell>
          <cell r="D342">
            <v>158.82</v>
          </cell>
        </row>
        <row r="364">
          <cell r="C364">
            <v>224.19</v>
          </cell>
        </row>
        <row r="383">
          <cell r="C383">
            <v>223141.33</v>
          </cell>
          <cell r="D383">
            <v>176300.15</v>
          </cell>
        </row>
        <row r="422">
          <cell r="C422">
            <v>0</v>
          </cell>
          <cell r="D422">
            <v>0</v>
          </cell>
        </row>
        <row r="425">
          <cell r="C425">
            <v>52415</v>
          </cell>
          <cell r="D425">
            <v>38483</v>
          </cell>
        </row>
        <row r="428">
          <cell r="C428">
            <v>10525.9</v>
          </cell>
          <cell r="D428">
            <v>12959</v>
          </cell>
        </row>
        <row r="474">
          <cell r="B474">
            <v>15186</v>
          </cell>
          <cell r="C474">
            <v>7500</v>
          </cell>
        </row>
        <row r="528">
          <cell r="E528">
            <v>19510.5</v>
          </cell>
          <cell r="F528">
            <v>12030</v>
          </cell>
        </row>
        <row r="539">
          <cell r="E539">
            <v>206</v>
          </cell>
          <cell r="F539">
            <v>360</v>
          </cell>
        </row>
        <row r="546">
          <cell r="C546">
            <v>127520.69</v>
          </cell>
          <cell r="D546">
            <v>84152.55</v>
          </cell>
        </row>
        <row r="548">
          <cell r="C548">
            <v>394948.84</v>
          </cell>
          <cell r="D548">
            <v>518292.59</v>
          </cell>
        </row>
        <row r="551">
          <cell r="C551">
            <v>5295.17</v>
          </cell>
          <cell r="D551">
            <v>5311.5</v>
          </cell>
        </row>
        <row r="566">
          <cell r="E566">
            <v>0</v>
          </cell>
          <cell r="F566">
            <v>0</v>
          </cell>
        </row>
        <row r="568">
          <cell r="E568">
            <v>48072.37</v>
          </cell>
          <cell r="F568">
            <v>70006.320000000007</v>
          </cell>
        </row>
        <row r="572">
          <cell r="E572">
            <v>30029.11</v>
          </cell>
          <cell r="F572">
            <v>592</v>
          </cell>
        </row>
        <row r="577">
          <cell r="E577">
            <v>2913.14</v>
          </cell>
          <cell r="F577">
            <v>2132.0300000000002</v>
          </cell>
        </row>
        <row r="584">
          <cell r="F584">
            <v>29497.13</v>
          </cell>
        </row>
        <row r="596">
          <cell r="E596">
            <v>90.62</v>
          </cell>
          <cell r="F596">
            <v>1149.31</v>
          </cell>
        </row>
        <row r="605">
          <cell r="E605">
            <v>9.65</v>
          </cell>
          <cell r="F605">
            <v>7.3</v>
          </cell>
        </row>
        <row r="606">
          <cell r="E606">
            <v>16.11</v>
          </cell>
          <cell r="F606">
            <v>0</v>
          </cell>
        </row>
        <row r="656">
          <cell r="F656">
            <v>11415.68</v>
          </cell>
        </row>
        <row r="674">
          <cell r="F674">
            <v>1270</v>
          </cell>
        </row>
        <row r="683">
          <cell r="C683">
            <v>89</v>
          </cell>
          <cell r="D683">
            <v>85</v>
          </cell>
        </row>
      </sheetData>
      <sheetData sheetId="73">
        <row r="10">
          <cell r="D10">
            <v>1809148.04</v>
          </cell>
          <cell r="E10">
            <v>200770.16</v>
          </cell>
          <cell r="G10">
            <v>1145234.06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104089.53</v>
          </cell>
          <cell r="F11">
            <v>0</v>
          </cell>
          <cell r="G11">
            <v>133505.20000000001</v>
          </cell>
          <cell r="H11">
            <v>0</v>
          </cell>
        </row>
        <row r="12">
          <cell r="G12">
            <v>133505.20000000001</v>
          </cell>
        </row>
        <row r="13">
          <cell r="E13">
            <v>104089.53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11176.8</v>
          </cell>
          <cell r="F15">
            <v>0</v>
          </cell>
          <cell r="G15">
            <v>210665.22999999998</v>
          </cell>
          <cell r="H15">
            <v>0</v>
          </cell>
        </row>
        <row r="16">
          <cell r="E16">
            <v>11176.8</v>
          </cell>
          <cell r="G16">
            <v>106575.7</v>
          </cell>
        </row>
        <row r="17">
          <cell r="G17">
            <v>104089.53</v>
          </cell>
        </row>
        <row r="18">
          <cell r="B18">
            <v>0</v>
          </cell>
          <cell r="D18">
            <v>1809148.04</v>
          </cell>
          <cell r="E18">
            <v>293682.89</v>
          </cell>
          <cell r="F18">
            <v>0</v>
          </cell>
          <cell r="G18">
            <v>1068074.03</v>
          </cell>
          <cell r="H18">
            <v>0</v>
          </cell>
        </row>
        <row r="20">
          <cell r="D20">
            <v>832266.3</v>
          </cell>
          <cell r="E20">
            <v>159119.99</v>
          </cell>
          <cell r="G20">
            <v>1145234.06</v>
          </cell>
        </row>
        <row r="21">
          <cell r="B21">
            <v>0</v>
          </cell>
          <cell r="D21">
            <v>25545.69</v>
          </cell>
          <cell r="E21">
            <v>119909.23999999999</v>
          </cell>
          <cell r="F21">
            <v>0</v>
          </cell>
          <cell r="G21">
            <v>133505.20000000001</v>
          </cell>
          <cell r="H21">
            <v>0</v>
          </cell>
        </row>
        <row r="22">
          <cell r="D22">
            <v>25545.69</v>
          </cell>
          <cell r="E22">
            <v>15819.71</v>
          </cell>
        </row>
        <row r="23">
          <cell r="E23">
            <v>104089.53</v>
          </cell>
          <cell r="G23">
            <v>133505.20000000001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11176.8</v>
          </cell>
          <cell r="F25">
            <v>0</v>
          </cell>
          <cell r="G25">
            <v>210665.22999999998</v>
          </cell>
          <cell r="H25">
            <v>0</v>
          </cell>
        </row>
        <row r="26">
          <cell r="E26">
            <v>11176.8</v>
          </cell>
          <cell r="G26">
            <v>106575.7</v>
          </cell>
        </row>
        <row r="27">
          <cell r="G27">
            <v>104089.53</v>
          </cell>
        </row>
        <row r="28">
          <cell r="B28">
            <v>0</v>
          </cell>
          <cell r="D28">
            <v>857811.99</v>
          </cell>
          <cell r="E28">
            <v>267852.43</v>
          </cell>
          <cell r="F28">
            <v>0</v>
          </cell>
          <cell r="G28">
            <v>1068074.03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976881.74</v>
          </cell>
          <cell r="E35">
            <v>41650.170000000013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951336.05</v>
          </cell>
          <cell r="E36">
            <v>25830.460000000021</v>
          </cell>
          <cell r="F36">
            <v>0</v>
          </cell>
          <cell r="G36">
            <v>0</v>
          </cell>
          <cell r="H36">
            <v>0</v>
          </cell>
        </row>
        <row r="44">
          <cell r="C44">
            <v>1309.95</v>
          </cell>
        </row>
        <row r="53">
          <cell r="C53">
            <v>1309.95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177">
          <cell r="E177">
            <v>991.34</v>
          </cell>
          <cell r="F177">
            <v>81.12</v>
          </cell>
          <cell r="H177">
            <v>33.29</v>
          </cell>
        </row>
        <row r="383">
          <cell r="C383">
            <v>112441.58</v>
          </cell>
          <cell r="D383">
            <v>130112.08</v>
          </cell>
        </row>
        <row r="422">
          <cell r="C422">
            <v>0</v>
          </cell>
          <cell r="D422">
            <v>0</v>
          </cell>
        </row>
        <row r="425">
          <cell r="D425">
            <v>79154</v>
          </cell>
        </row>
        <row r="428">
          <cell r="C428">
            <v>17898.36</v>
          </cell>
          <cell r="D428">
            <v>26134.240000000002</v>
          </cell>
        </row>
        <row r="474">
          <cell r="B474">
            <v>9144.19</v>
          </cell>
          <cell r="C474">
            <v>8300</v>
          </cell>
        </row>
        <row r="528">
          <cell r="E528">
            <v>12580</v>
          </cell>
          <cell r="F528">
            <v>17920</v>
          </cell>
        </row>
        <row r="539">
          <cell r="E539">
            <v>216</v>
          </cell>
          <cell r="F539">
            <v>358</v>
          </cell>
        </row>
        <row r="546">
          <cell r="C546">
            <v>171434.23</v>
          </cell>
          <cell r="D546">
            <v>138509.45000000001</v>
          </cell>
        </row>
        <row r="548">
          <cell r="C548">
            <v>165949.32</v>
          </cell>
          <cell r="D548">
            <v>293650.42</v>
          </cell>
        </row>
        <row r="551">
          <cell r="C551">
            <v>7373.65</v>
          </cell>
          <cell r="D551">
            <v>5199.88</v>
          </cell>
        </row>
        <row r="554">
          <cell r="C554">
            <v>25800.36</v>
          </cell>
          <cell r="D554">
            <v>25861.439999999999</v>
          </cell>
        </row>
        <row r="566">
          <cell r="E566">
            <v>0</v>
          </cell>
          <cell r="F566">
            <v>0</v>
          </cell>
        </row>
        <row r="568">
          <cell r="E568">
            <v>99946.37</v>
          </cell>
          <cell r="F568">
            <v>117904.31</v>
          </cell>
        </row>
        <row r="572">
          <cell r="E572">
            <v>3746.52</v>
          </cell>
          <cell r="F572">
            <v>94076</v>
          </cell>
        </row>
        <row r="573">
          <cell r="F573">
            <v>5.68</v>
          </cell>
        </row>
        <row r="577">
          <cell r="E577">
            <v>12084.42</v>
          </cell>
          <cell r="F577">
            <v>10000.27</v>
          </cell>
        </row>
        <row r="596">
          <cell r="F596">
            <v>2184.21</v>
          </cell>
        </row>
        <row r="605">
          <cell r="E605">
            <v>91.24</v>
          </cell>
          <cell r="F605">
            <v>263.89999999999998</v>
          </cell>
        </row>
        <row r="606">
          <cell r="E606">
            <v>41.72</v>
          </cell>
        </row>
        <row r="610">
          <cell r="F610">
            <v>27.61</v>
          </cell>
        </row>
        <row r="627">
          <cell r="E627">
            <v>67.19</v>
          </cell>
          <cell r="F627">
            <v>81.12</v>
          </cell>
        </row>
        <row r="656">
          <cell r="F656">
            <v>10608.02</v>
          </cell>
        </row>
        <row r="674">
          <cell r="F674">
            <v>7684</v>
          </cell>
        </row>
        <row r="683">
          <cell r="C683">
            <v>94</v>
          </cell>
          <cell r="D683">
            <v>88</v>
          </cell>
        </row>
      </sheetData>
      <sheetData sheetId="74">
        <row r="10">
          <cell r="D10">
            <v>1292634.79</v>
          </cell>
          <cell r="E10">
            <v>81026.48</v>
          </cell>
          <cell r="G10">
            <v>1375846.66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76260</v>
          </cell>
          <cell r="F11">
            <v>0</v>
          </cell>
          <cell r="G11">
            <v>143125.04999999999</v>
          </cell>
          <cell r="H11">
            <v>0</v>
          </cell>
        </row>
        <row r="12">
          <cell r="E12">
            <v>76260</v>
          </cell>
          <cell r="G12">
            <v>143125.04999999999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3269</v>
          </cell>
          <cell r="F15">
            <v>0</v>
          </cell>
          <cell r="G15">
            <v>233524.83</v>
          </cell>
          <cell r="H15">
            <v>0</v>
          </cell>
        </row>
        <row r="16">
          <cell r="E16">
            <v>3269</v>
          </cell>
          <cell r="G16">
            <v>233524.83</v>
          </cell>
        </row>
        <row r="18">
          <cell r="B18">
            <v>0</v>
          </cell>
          <cell r="D18">
            <v>1292634.79</v>
          </cell>
          <cell r="E18">
            <v>154017.47999999998</v>
          </cell>
          <cell r="F18">
            <v>0</v>
          </cell>
          <cell r="G18">
            <v>1285446.8799999999</v>
          </cell>
          <cell r="H18">
            <v>0</v>
          </cell>
        </row>
        <row r="20">
          <cell r="D20">
            <v>763238.75</v>
          </cell>
          <cell r="E20">
            <v>50626.51</v>
          </cell>
          <cell r="G20">
            <v>1375846.66</v>
          </cell>
        </row>
        <row r="21">
          <cell r="B21">
            <v>0</v>
          </cell>
          <cell r="D21">
            <v>19310.07</v>
          </cell>
          <cell r="E21">
            <v>9413</v>
          </cell>
          <cell r="F21">
            <v>0</v>
          </cell>
          <cell r="G21">
            <v>143125.04999999999</v>
          </cell>
          <cell r="H21">
            <v>0</v>
          </cell>
        </row>
        <row r="22">
          <cell r="D22">
            <v>19310.07</v>
          </cell>
          <cell r="E22">
            <v>9413</v>
          </cell>
        </row>
        <row r="23">
          <cell r="G23">
            <v>143125.04999999999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3269</v>
          </cell>
          <cell r="F25">
            <v>0</v>
          </cell>
          <cell r="G25">
            <v>233524.83</v>
          </cell>
          <cell r="H25">
            <v>0</v>
          </cell>
        </row>
        <row r="26">
          <cell r="E26">
            <v>3269</v>
          </cell>
          <cell r="G26">
            <v>233524.83</v>
          </cell>
        </row>
        <row r="28">
          <cell r="B28">
            <v>0</v>
          </cell>
          <cell r="D28">
            <v>782548.82</v>
          </cell>
          <cell r="E28">
            <v>56770.51</v>
          </cell>
          <cell r="F28">
            <v>0</v>
          </cell>
          <cell r="G28">
            <v>1285446.8799999999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529396.04</v>
          </cell>
          <cell r="E35">
            <v>30399.969999999994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510085.97000000009</v>
          </cell>
          <cell r="E36">
            <v>97246.969999999972</v>
          </cell>
          <cell r="F36">
            <v>0</v>
          </cell>
          <cell r="G36">
            <v>0</v>
          </cell>
          <cell r="H36">
            <v>0</v>
          </cell>
        </row>
        <row r="44">
          <cell r="C44">
            <v>56152.37</v>
          </cell>
        </row>
        <row r="46">
          <cell r="C46">
            <v>5603.88</v>
          </cell>
        </row>
        <row r="53">
          <cell r="C53">
            <v>56152.37</v>
          </cell>
        </row>
        <row r="56">
          <cell r="C56">
            <v>5603.88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383">
          <cell r="C383">
            <v>41435.14</v>
          </cell>
          <cell r="D383">
            <v>70524.740000000005</v>
          </cell>
        </row>
        <row r="419">
          <cell r="C419">
            <v>210</v>
          </cell>
        </row>
        <row r="422">
          <cell r="C422">
            <v>0</v>
          </cell>
          <cell r="D422">
            <v>0</v>
          </cell>
        </row>
        <row r="428">
          <cell r="C428">
            <v>316.49</v>
          </cell>
          <cell r="D428">
            <v>6797.25</v>
          </cell>
        </row>
        <row r="474">
          <cell r="B474">
            <v>6748</v>
          </cell>
          <cell r="C474">
            <v>4807.97</v>
          </cell>
        </row>
        <row r="539">
          <cell r="E539">
            <v>0</v>
          </cell>
        </row>
        <row r="546">
          <cell r="C546">
            <v>118575.36</v>
          </cell>
          <cell r="D546">
            <v>106812.22</v>
          </cell>
        </row>
        <row r="548">
          <cell r="C548">
            <v>589365.68999999994</v>
          </cell>
          <cell r="D548">
            <v>702403.98</v>
          </cell>
        </row>
        <row r="551">
          <cell r="C551">
            <v>5611.22</v>
          </cell>
          <cell r="D551">
            <v>4846.3100000000004</v>
          </cell>
        </row>
        <row r="566">
          <cell r="E566">
            <v>0</v>
          </cell>
          <cell r="F566">
            <v>0</v>
          </cell>
        </row>
        <row r="568">
          <cell r="E568">
            <v>26909.91</v>
          </cell>
          <cell r="F568">
            <v>23236.28</v>
          </cell>
        </row>
        <row r="577">
          <cell r="E577">
            <v>685</v>
          </cell>
          <cell r="F577">
            <v>821</v>
          </cell>
        </row>
        <row r="596">
          <cell r="E596">
            <v>421.03</v>
          </cell>
        </row>
        <row r="606">
          <cell r="E606">
            <v>2.4900000000000002</v>
          </cell>
        </row>
        <row r="656">
          <cell r="F656">
            <v>2696.82</v>
          </cell>
        </row>
        <row r="683">
          <cell r="C683">
            <v>58</v>
          </cell>
          <cell r="D683">
            <v>59</v>
          </cell>
        </row>
      </sheetData>
      <sheetData sheetId="75">
        <row r="10">
          <cell r="D10">
            <v>1476618.85</v>
          </cell>
          <cell r="E10">
            <v>13756.62</v>
          </cell>
          <cell r="G10">
            <v>1461480.69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207858.31</v>
          </cell>
          <cell r="H11">
            <v>0</v>
          </cell>
        </row>
        <row r="12">
          <cell r="G12">
            <v>207858.31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53274.53</v>
          </cell>
          <cell r="H15">
            <v>0</v>
          </cell>
        </row>
        <row r="16">
          <cell r="G16">
            <v>53274.53</v>
          </cell>
        </row>
        <row r="18">
          <cell r="B18">
            <v>0</v>
          </cell>
          <cell r="D18">
            <v>1476618.85</v>
          </cell>
          <cell r="E18">
            <v>13756.62</v>
          </cell>
          <cell r="F18">
            <v>0</v>
          </cell>
          <cell r="G18">
            <v>1616064.47</v>
          </cell>
          <cell r="H18">
            <v>0</v>
          </cell>
        </row>
        <row r="20">
          <cell r="D20">
            <v>1065087.19</v>
          </cell>
          <cell r="E20">
            <v>13577.64</v>
          </cell>
          <cell r="G20">
            <v>1461480.69</v>
          </cell>
        </row>
        <row r="21">
          <cell r="B21">
            <v>0</v>
          </cell>
          <cell r="D21">
            <v>36915.47</v>
          </cell>
          <cell r="E21">
            <v>178.98</v>
          </cell>
          <cell r="F21">
            <v>0</v>
          </cell>
          <cell r="G21">
            <v>207858.31</v>
          </cell>
          <cell r="H21">
            <v>0</v>
          </cell>
        </row>
        <row r="22">
          <cell r="D22">
            <v>36915.47</v>
          </cell>
          <cell r="E22">
            <v>178.98</v>
          </cell>
        </row>
        <row r="23">
          <cell r="G23">
            <v>207858.31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53274.53</v>
          </cell>
          <cell r="H25">
            <v>0</v>
          </cell>
        </row>
        <row r="26">
          <cell r="G26">
            <v>53274.53</v>
          </cell>
        </row>
        <row r="28">
          <cell r="B28">
            <v>0</v>
          </cell>
          <cell r="D28">
            <v>1102002.6599999999</v>
          </cell>
          <cell r="E28">
            <v>13756.619999999999</v>
          </cell>
          <cell r="F28">
            <v>0</v>
          </cell>
          <cell r="G28">
            <v>1616064.47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411531.66000000015</v>
          </cell>
          <cell r="E35">
            <v>178.98000000000138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374616.19000000018</v>
          </cell>
          <cell r="E36">
            <v>1.8189894035458565E-12</v>
          </cell>
          <cell r="F36">
            <v>0</v>
          </cell>
          <cell r="G36">
            <v>0</v>
          </cell>
          <cell r="H36">
            <v>0</v>
          </cell>
        </row>
        <row r="44">
          <cell r="C44">
            <v>94408.639999999999</v>
          </cell>
        </row>
        <row r="53">
          <cell r="C53">
            <v>94408.639999999999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135">
          <cell r="C135">
            <v>156358.25</v>
          </cell>
          <cell r="D135">
            <v>156358.25</v>
          </cell>
        </row>
        <row r="383">
          <cell r="C383">
            <v>185817.58</v>
          </cell>
          <cell r="D383">
            <v>87852.87</v>
          </cell>
        </row>
        <row r="419">
          <cell r="C419">
            <v>1540.36</v>
          </cell>
        </row>
        <row r="422">
          <cell r="C422">
            <v>0</v>
          </cell>
          <cell r="D422">
            <v>0</v>
          </cell>
        </row>
        <row r="425">
          <cell r="C425">
            <v>56446</v>
          </cell>
          <cell r="D425">
            <v>97803</v>
          </cell>
        </row>
        <row r="428">
          <cell r="C428">
            <v>231.32</v>
          </cell>
          <cell r="D428">
            <v>2892.52</v>
          </cell>
        </row>
        <row r="474">
          <cell r="B474">
            <v>19330.22</v>
          </cell>
          <cell r="C474">
            <v>2833.92</v>
          </cell>
        </row>
        <row r="539">
          <cell r="E539">
            <v>660</v>
          </cell>
          <cell r="F539">
            <v>838</v>
          </cell>
        </row>
        <row r="546">
          <cell r="C546">
            <v>116407.37</v>
          </cell>
          <cell r="D546">
            <v>65892.88</v>
          </cell>
        </row>
        <row r="548">
          <cell r="C548">
            <v>112681.3</v>
          </cell>
          <cell r="D548">
            <v>146409.38</v>
          </cell>
        </row>
        <row r="551">
          <cell r="C551">
            <v>6240.48</v>
          </cell>
          <cell r="D551">
            <v>6726.52</v>
          </cell>
        </row>
        <row r="566">
          <cell r="E566">
            <v>0</v>
          </cell>
          <cell r="F566">
            <v>0</v>
          </cell>
        </row>
        <row r="568">
          <cell r="E568">
            <v>56853.5</v>
          </cell>
          <cell r="F568">
            <v>88831.64</v>
          </cell>
        </row>
        <row r="577">
          <cell r="E577">
            <v>1360.83</v>
          </cell>
          <cell r="F577">
            <v>1008</v>
          </cell>
        </row>
        <row r="596">
          <cell r="F596">
            <v>732.31</v>
          </cell>
        </row>
        <row r="605">
          <cell r="E605">
            <v>1.2</v>
          </cell>
        </row>
        <row r="606">
          <cell r="E606">
            <v>26.59</v>
          </cell>
          <cell r="F606">
            <v>188.85</v>
          </cell>
        </row>
        <row r="656">
          <cell r="F656">
            <v>10017.040000000001</v>
          </cell>
        </row>
        <row r="683">
          <cell r="C683">
            <v>73</v>
          </cell>
          <cell r="D683">
            <v>73</v>
          </cell>
        </row>
      </sheetData>
      <sheetData sheetId="76">
        <row r="10">
          <cell r="D10">
            <v>4129325.36</v>
          </cell>
          <cell r="E10">
            <v>27542.6</v>
          </cell>
          <cell r="G10">
            <v>1799651.72</v>
          </cell>
        </row>
        <row r="11">
          <cell r="B11">
            <v>0</v>
          </cell>
          <cell r="C11">
            <v>0</v>
          </cell>
          <cell r="D11">
            <v>18007433.850000001</v>
          </cell>
          <cell r="E11">
            <v>0</v>
          </cell>
          <cell r="F11">
            <v>0</v>
          </cell>
          <cell r="G11">
            <v>348573.20999999996</v>
          </cell>
          <cell r="H11">
            <v>0</v>
          </cell>
        </row>
        <row r="12">
          <cell r="G12">
            <v>70784.98</v>
          </cell>
        </row>
        <row r="13">
          <cell r="D13">
            <v>18007433.850000001</v>
          </cell>
          <cell r="G13">
            <v>277788.23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</row>
        <row r="18">
          <cell r="B18">
            <v>0</v>
          </cell>
          <cell r="D18">
            <v>22136759.210000001</v>
          </cell>
          <cell r="E18">
            <v>27542.6</v>
          </cell>
          <cell r="F18">
            <v>0</v>
          </cell>
          <cell r="G18">
            <v>2148224.9299999997</v>
          </cell>
          <cell r="H18">
            <v>0</v>
          </cell>
        </row>
        <row r="20">
          <cell r="D20">
            <v>1351249.28</v>
          </cell>
          <cell r="E20">
            <v>9043.4</v>
          </cell>
          <cell r="G20">
            <v>1785194.57</v>
          </cell>
        </row>
        <row r="21">
          <cell r="B21">
            <v>0</v>
          </cell>
          <cell r="D21">
            <v>177543.84</v>
          </cell>
          <cell r="E21">
            <v>4624.8</v>
          </cell>
          <cell r="F21">
            <v>0</v>
          </cell>
          <cell r="G21">
            <v>100897.72</v>
          </cell>
          <cell r="H21">
            <v>0</v>
          </cell>
        </row>
        <row r="22">
          <cell r="D22">
            <v>177543.84</v>
          </cell>
          <cell r="E22">
            <v>4624.8</v>
          </cell>
          <cell r="G22">
            <v>30112.74</v>
          </cell>
        </row>
        <row r="23">
          <cell r="G23">
            <v>70784.98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8">
          <cell r="B28">
            <v>0</v>
          </cell>
          <cell r="D28">
            <v>1528793.12</v>
          </cell>
          <cell r="E28">
            <v>13668.2</v>
          </cell>
          <cell r="F28">
            <v>0</v>
          </cell>
          <cell r="G28">
            <v>1886092.29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2778076.08</v>
          </cell>
          <cell r="E35">
            <v>18499.199999999997</v>
          </cell>
          <cell r="F35">
            <v>0</v>
          </cell>
          <cell r="G35">
            <v>14457.149999999907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20607966.09</v>
          </cell>
          <cell r="E36">
            <v>13874.399999999998</v>
          </cell>
          <cell r="F36">
            <v>0</v>
          </cell>
          <cell r="G36">
            <v>262132.63999999966</v>
          </cell>
          <cell r="H36">
            <v>0</v>
          </cell>
        </row>
        <row r="44">
          <cell r="C44">
            <v>0</v>
          </cell>
        </row>
        <row r="53">
          <cell r="C53">
            <v>0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376">
          <cell r="C376">
            <v>7380</v>
          </cell>
          <cell r="D376">
            <v>7380</v>
          </cell>
        </row>
        <row r="383">
          <cell r="C383">
            <v>245300.48000000001</v>
          </cell>
          <cell r="D383">
            <v>64889.52</v>
          </cell>
        </row>
        <row r="422">
          <cell r="C422">
            <v>0</v>
          </cell>
          <cell r="D422">
            <v>0</v>
          </cell>
        </row>
        <row r="425">
          <cell r="C425">
            <v>46676</v>
          </cell>
          <cell r="D425">
            <v>39340</v>
          </cell>
        </row>
        <row r="428">
          <cell r="C428">
            <v>20032.55</v>
          </cell>
          <cell r="D428">
            <v>15918.53</v>
          </cell>
        </row>
        <row r="474">
          <cell r="B474">
            <v>8403</v>
          </cell>
          <cell r="C474">
            <v>362.85</v>
          </cell>
        </row>
        <row r="539">
          <cell r="E539">
            <v>887</v>
          </cell>
          <cell r="F539">
            <v>1057</v>
          </cell>
        </row>
        <row r="546">
          <cell r="C546">
            <v>75329.3</v>
          </cell>
          <cell r="D546">
            <v>66951.89</v>
          </cell>
        </row>
        <row r="548">
          <cell r="C548">
            <v>52316.82</v>
          </cell>
          <cell r="D548">
            <v>117956.11</v>
          </cell>
        </row>
        <row r="551">
          <cell r="C551">
            <v>14183.2</v>
          </cell>
          <cell r="D551">
            <v>13240.88</v>
          </cell>
        </row>
        <row r="566">
          <cell r="E566">
            <v>0</v>
          </cell>
          <cell r="F566">
            <v>0</v>
          </cell>
        </row>
        <row r="568">
          <cell r="E568">
            <v>82710.960000000006</v>
          </cell>
          <cell r="F568">
            <v>83092.399999999994</v>
          </cell>
        </row>
        <row r="577">
          <cell r="E577">
            <v>6665.45</v>
          </cell>
          <cell r="F577">
            <v>1533.64</v>
          </cell>
        </row>
        <row r="596">
          <cell r="F596">
            <v>5.35</v>
          </cell>
        </row>
        <row r="605">
          <cell r="F605">
            <v>120.79</v>
          </cell>
        </row>
        <row r="606">
          <cell r="E606">
            <v>6.41</v>
          </cell>
        </row>
        <row r="656">
          <cell r="F656">
            <v>9357.1200000000008</v>
          </cell>
        </row>
        <row r="674">
          <cell r="F674">
            <v>3100</v>
          </cell>
        </row>
        <row r="683">
          <cell r="C683">
            <v>88</v>
          </cell>
          <cell r="D683">
            <v>98</v>
          </cell>
        </row>
      </sheetData>
      <sheetData sheetId="77">
        <row r="10">
          <cell r="D10">
            <v>697512.51</v>
          </cell>
          <cell r="E10">
            <v>82435.850000000006</v>
          </cell>
          <cell r="G10">
            <v>1067568.43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162134.46</v>
          </cell>
          <cell r="H11">
            <v>0</v>
          </cell>
        </row>
        <row r="12">
          <cell r="G12">
            <v>162134.46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134015.43</v>
          </cell>
          <cell r="H15">
            <v>0</v>
          </cell>
        </row>
        <row r="16">
          <cell r="G16">
            <v>134015.43</v>
          </cell>
        </row>
        <row r="18">
          <cell r="B18">
            <v>0</v>
          </cell>
          <cell r="D18">
            <v>697512.51</v>
          </cell>
          <cell r="E18">
            <v>82435.850000000006</v>
          </cell>
          <cell r="F18">
            <v>0</v>
          </cell>
          <cell r="G18">
            <v>1095687.46</v>
          </cell>
          <cell r="H18">
            <v>0</v>
          </cell>
        </row>
        <row r="20">
          <cell r="D20">
            <v>558556.81000000006</v>
          </cell>
          <cell r="E20">
            <v>82435.850000000006</v>
          </cell>
          <cell r="G20">
            <v>1067568.43</v>
          </cell>
        </row>
        <row r="21">
          <cell r="B21">
            <v>0</v>
          </cell>
          <cell r="D21">
            <v>16904.87</v>
          </cell>
          <cell r="E21">
            <v>0</v>
          </cell>
          <cell r="F21">
            <v>0</v>
          </cell>
          <cell r="G21">
            <v>162134.46</v>
          </cell>
          <cell r="H21">
            <v>0</v>
          </cell>
        </row>
        <row r="22">
          <cell r="D22">
            <v>16904.87</v>
          </cell>
        </row>
        <row r="23">
          <cell r="G23">
            <v>162134.46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134015.43</v>
          </cell>
          <cell r="H25">
            <v>0</v>
          </cell>
        </row>
        <row r="26">
          <cell r="G26">
            <v>134015.43</v>
          </cell>
        </row>
        <row r="28">
          <cell r="B28">
            <v>0</v>
          </cell>
          <cell r="D28">
            <v>575461.68000000005</v>
          </cell>
          <cell r="E28">
            <v>82435.850000000006</v>
          </cell>
          <cell r="F28">
            <v>0</v>
          </cell>
          <cell r="G28">
            <v>1095687.46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138955.69999999995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122050.82999999996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44">
          <cell r="C44">
            <v>0</v>
          </cell>
        </row>
        <row r="46">
          <cell r="C46">
            <v>0</v>
          </cell>
        </row>
        <row r="47">
          <cell r="C47">
            <v>0</v>
          </cell>
        </row>
        <row r="49">
          <cell r="C49">
            <v>0</v>
          </cell>
        </row>
        <row r="50">
          <cell r="C50">
            <v>0</v>
          </cell>
        </row>
        <row r="53">
          <cell r="C53">
            <v>0</v>
          </cell>
        </row>
        <row r="55">
          <cell r="C55">
            <v>0</v>
          </cell>
        </row>
        <row r="56">
          <cell r="C56">
            <v>0</v>
          </cell>
        </row>
        <row r="58">
          <cell r="C58">
            <v>0</v>
          </cell>
        </row>
        <row r="59">
          <cell r="C59">
            <v>0</v>
          </cell>
        </row>
        <row r="62">
          <cell r="C62">
            <v>0</v>
          </cell>
        </row>
        <row r="63">
          <cell r="C63">
            <v>0</v>
          </cell>
        </row>
        <row r="64">
          <cell r="C64">
            <v>0</v>
          </cell>
        </row>
        <row r="80">
          <cell r="B80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177">
          <cell r="E177">
            <v>781.68</v>
          </cell>
          <cell r="F177">
            <v>11.68</v>
          </cell>
        </row>
        <row r="312">
          <cell r="D312">
            <v>69324</v>
          </cell>
        </row>
        <row r="343">
          <cell r="C343">
            <v>598.70000000000005</v>
          </cell>
          <cell r="D343">
            <v>3203.89</v>
          </cell>
        </row>
        <row r="346">
          <cell r="C346">
            <v>345.57</v>
          </cell>
          <cell r="D346">
            <v>355.21</v>
          </cell>
        </row>
        <row r="383">
          <cell r="C383">
            <v>165286.74</v>
          </cell>
          <cell r="D383">
            <v>124383.38</v>
          </cell>
        </row>
        <row r="396">
          <cell r="B396">
            <v>0</v>
          </cell>
          <cell r="C396">
            <v>0</v>
          </cell>
          <cell r="D396">
            <v>0</v>
          </cell>
          <cell r="E396">
            <v>0</v>
          </cell>
          <cell r="F396">
            <v>0</v>
          </cell>
          <cell r="G396">
            <v>0</v>
          </cell>
          <cell r="H396">
            <v>0</v>
          </cell>
        </row>
        <row r="407">
          <cell r="B407">
            <v>0</v>
          </cell>
          <cell r="C407">
            <v>0</v>
          </cell>
          <cell r="D407">
            <v>0</v>
          </cell>
          <cell r="E407">
            <v>0</v>
          </cell>
          <cell r="F407">
            <v>0</v>
          </cell>
          <cell r="G407">
            <v>0</v>
          </cell>
          <cell r="H407">
            <v>0</v>
          </cell>
        </row>
        <row r="422">
          <cell r="C422">
            <v>0</v>
          </cell>
          <cell r="D422">
            <v>0</v>
          </cell>
        </row>
        <row r="425">
          <cell r="C425">
            <v>35528.94</v>
          </cell>
          <cell r="D425">
            <v>49914.78</v>
          </cell>
        </row>
        <row r="428">
          <cell r="C428">
            <v>0.35</v>
          </cell>
          <cell r="D428">
            <v>1300.2599999999998</v>
          </cell>
        </row>
        <row r="474">
          <cell r="B474">
            <v>20278.740000000002</v>
          </cell>
          <cell r="C474">
            <v>1697.33</v>
          </cell>
        </row>
        <row r="539">
          <cell r="E539">
            <v>458</v>
          </cell>
          <cell r="F539">
            <v>410</v>
          </cell>
        </row>
        <row r="546">
          <cell r="C546">
            <v>291966.09999999998</v>
          </cell>
          <cell r="D546">
            <v>186148.16</v>
          </cell>
        </row>
        <row r="548">
          <cell r="C548">
            <v>206108.48</v>
          </cell>
          <cell r="D548">
            <v>254644.66</v>
          </cell>
        </row>
        <row r="551">
          <cell r="C551">
            <v>6272.68</v>
          </cell>
          <cell r="D551">
            <v>6750.43</v>
          </cell>
        </row>
        <row r="566">
          <cell r="E566">
            <v>0</v>
          </cell>
          <cell r="F566">
            <v>0</v>
          </cell>
        </row>
        <row r="568">
          <cell r="E568">
            <v>8173.06</v>
          </cell>
          <cell r="F568">
            <v>9928.84</v>
          </cell>
        </row>
        <row r="572">
          <cell r="E572">
            <v>11976.18</v>
          </cell>
          <cell r="F572">
            <v>11492</v>
          </cell>
        </row>
        <row r="577">
          <cell r="E577">
            <v>1182</v>
          </cell>
          <cell r="F577">
            <v>1172.47</v>
          </cell>
        </row>
        <row r="590">
          <cell r="E590">
            <v>343.62</v>
          </cell>
        </row>
        <row r="605">
          <cell r="E605">
            <v>16.61</v>
          </cell>
          <cell r="F605">
            <v>12.16</v>
          </cell>
        </row>
        <row r="606">
          <cell r="E606">
            <v>4.49</v>
          </cell>
        </row>
        <row r="627">
          <cell r="E627">
            <v>49.84</v>
          </cell>
          <cell r="F627">
            <v>11.68</v>
          </cell>
        </row>
        <row r="656">
          <cell r="F656">
            <v>6481.03</v>
          </cell>
        </row>
        <row r="674">
          <cell r="F674">
            <v>5760</v>
          </cell>
        </row>
        <row r="683">
          <cell r="C683">
            <v>85</v>
          </cell>
          <cell r="D683">
            <v>83</v>
          </cell>
        </row>
      </sheetData>
      <sheetData sheetId="78">
        <row r="10">
          <cell r="D10">
            <v>23455797.239999998</v>
          </cell>
          <cell r="E10">
            <v>82928.100000000006</v>
          </cell>
          <cell r="F10">
            <v>41154</v>
          </cell>
          <cell r="G10">
            <v>3802561.51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41105.32</v>
          </cell>
          <cell r="F11">
            <v>0</v>
          </cell>
          <cell r="G11">
            <v>206567.91</v>
          </cell>
          <cell r="H11">
            <v>0</v>
          </cell>
        </row>
        <row r="12">
          <cell r="G12">
            <v>206567.91</v>
          </cell>
        </row>
        <row r="13">
          <cell r="E13">
            <v>41105.32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41105.32</v>
          </cell>
          <cell r="H15">
            <v>0</v>
          </cell>
        </row>
        <row r="17">
          <cell r="G17">
            <v>41105.32</v>
          </cell>
        </row>
        <row r="18">
          <cell r="B18">
            <v>0</v>
          </cell>
          <cell r="D18">
            <v>23455797.239999998</v>
          </cell>
          <cell r="E18">
            <v>124033.42000000001</v>
          </cell>
          <cell r="F18">
            <v>41154</v>
          </cell>
          <cell r="G18">
            <v>3968024.1</v>
          </cell>
          <cell r="H18">
            <v>0</v>
          </cell>
        </row>
        <row r="20">
          <cell r="D20">
            <v>5347966.16</v>
          </cell>
          <cell r="E20">
            <v>76960.41</v>
          </cell>
          <cell r="F20">
            <v>41154</v>
          </cell>
          <cell r="G20">
            <v>3802561.51</v>
          </cell>
        </row>
        <row r="21">
          <cell r="B21">
            <v>0</v>
          </cell>
          <cell r="D21">
            <v>750777.83</v>
          </cell>
          <cell r="E21">
            <v>42597.24</v>
          </cell>
          <cell r="F21">
            <v>0</v>
          </cell>
          <cell r="G21">
            <v>206567.91</v>
          </cell>
          <cell r="H21">
            <v>0</v>
          </cell>
        </row>
        <row r="22">
          <cell r="D22">
            <v>750777.83</v>
          </cell>
          <cell r="E22">
            <v>1491.92</v>
          </cell>
        </row>
        <row r="23">
          <cell r="E23">
            <v>41105.32</v>
          </cell>
          <cell r="G23">
            <v>206567.91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41105.32</v>
          </cell>
          <cell r="H25">
            <v>0</v>
          </cell>
        </row>
        <row r="27">
          <cell r="G27">
            <v>41105.32</v>
          </cell>
        </row>
        <row r="28">
          <cell r="B28">
            <v>0</v>
          </cell>
          <cell r="D28">
            <v>6098743.9900000002</v>
          </cell>
          <cell r="E28">
            <v>119557.65</v>
          </cell>
          <cell r="F28">
            <v>41154</v>
          </cell>
          <cell r="G28">
            <v>3968024.1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18107831.079999998</v>
          </cell>
          <cell r="E35">
            <v>5967.6900000000023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17357053.25</v>
          </cell>
          <cell r="E36">
            <v>4475.7700000000186</v>
          </cell>
          <cell r="F36">
            <v>0</v>
          </cell>
          <cell r="G36">
            <v>0</v>
          </cell>
          <cell r="H36">
            <v>0</v>
          </cell>
        </row>
        <row r="44">
          <cell r="C44">
            <v>12798.6</v>
          </cell>
        </row>
        <row r="46">
          <cell r="C46">
            <v>13505.4</v>
          </cell>
        </row>
        <row r="47">
          <cell r="C47">
            <v>28347.99</v>
          </cell>
        </row>
        <row r="53">
          <cell r="C53">
            <v>12798.6</v>
          </cell>
        </row>
        <row r="56">
          <cell r="C56">
            <v>41853.39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177">
          <cell r="E177">
            <v>126716.31</v>
          </cell>
          <cell r="F177">
            <v>3019.51</v>
          </cell>
          <cell r="H177">
            <v>178.6</v>
          </cell>
        </row>
        <row r="346">
          <cell r="D346">
            <v>654.86</v>
          </cell>
        </row>
        <row r="364">
          <cell r="D364">
            <v>4950</v>
          </cell>
        </row>
        <row r="383">
          <cell r="C383">
            <v>299445.44</v>
          </cell>
          <cell r="D383">
            <v>244733.44999999998</v>
          </cell>
        </row>
        <row r="422">
          <cell r="C422">
            <v>0</v>
          </cell>
          <cell r="D422">
            <v>0</v>
          </cell>
        </row>
        <row r="423">
          <cell r="D423">
            <v>11184.53</v>
          </cell>
        </row>
        <row r="424">
          <cell r="D424">
            <v>11184.53</v>
          </cell>
        </row>
        <row r="425">
          <cell r="C425">
            <v>235925</v>
          </cell>
          <cell r="D425">
            <v>179907</v>
          </cell>
        </row>
        <row r="428">
          <cell r="C428">
            <v>20904.989999999998</v>
          </cell>
          <cell r="D428">
            <v>20090.240000000002</v>
          </cell>
        </row>
        <row r="474">
          <cell r="B474">
            <v>64140.61</v>
          </cell>
          <cell r="C474">
            <v>17484.43</v>
          </cell>
        </row>
        <row r="501">
          <cell r="E501">
            <v>96267.06</v>
          </cell>
          <cell r="F501">
            <v>86177.47</v>
          </cell>
        </row>
        <row r="502">
          <cell r="E502">
            <v>48017.78</v>
          </cell>
          <cell r="F502">
            <v>36787.599999999999</v>
          </cell>
        </row>
        <row r="539">
          <cell r="E539">
            <v>14</v>
          </cell>
          <cell r="F539">
            <v>540</v>
          </cell>
        </row>
        <row r="546">
          <cell r="C546">
            <v>76463.56</v>
          </cell>
          <cell r="D546">
            <v>136408.73000000001</v>
          </cell>
        </row>
        <row r="548">
          <cell r="C548">
            <v>333121.89</v>
          </cell>
          <cell r="D548">
            <v>323351.02</v>
          </cell>
        </row>
        <row r="551">
          <cell r="C551">
            <v>15204.09</v>
          </cell>
          <cell r="D551">
            <v>12578.12</v>
          </cell>
        </row>
        <row r="566">
          <cell r="E566">
            <v>0</v>
          </cell>
          <cell r="F566">
            <v>0</v>
          </cell>
        </row>
        <row r="568">
          <cell r="E568">
            <v>54910.73</v>
          </cell>
          <cell r="F568">
            <v>53032.38</v>
          </cell>
        </row>
        <row r="569">
          <cell r="E569">
            <v>115683.57</v>
          </cell>
          <cell r="F569">
            <v>170814.81</v>
          </cell>
        </row>
        <row r="572">
          <cell r="E572">
            <v>295</v>
          </cell>
          <cell r="F572">
            <v>1027</v>
          </cell>
        </row>
        <row r="573">
          <cell r="F573">
            <v>171.66</v>
          </cell>
        </row>
        <row r="577">
          <cell r="E577">
            <v>3602.57</v>
          </cell>
          <cell r="F577">
            <v>4466.5300000000007</v>
          </cell>
        </row>
        <row r="590">
          <cell r="E590">
            <v>2258.8200000000002</v>
          </cell>
          <cell r="F590">
            <v>1807.51</v>
          </cell>
        </row>
        <row r="596">
          <cell r="E596">
            <v>750</v>
          </cell>
          <cell r="F596">
            <v>11013.14</v>
          </cell>
        </row>
        <row r="605">
          <cell r="E605">
            <v>5613.25</v>
          </cell>
          <cell r="F605">
            <v>4997.24</v>
          </cell>
        </row>
        <row r="606">
          <cell r="E606">
            <v>34.58</v>
          </cell>
        </row>
        <row r="610">
          <cell r="F610">
            <v>6.94</v>
          </cell>
        </row>
        <row r="627">
          <cell r="E627">
            <v>2753.06</v>
          </cell>
          <cell r="F627">
            <v>1212</v>
          </cell>
        </row>
        <row r="656">
          <cell r="F656">
            <v>36800.82</v>
          </cell>
        </row>
        <row r="674">
          <cell r="F674">
            <v>1200</v>
          </cell>
        </row>
        <row r="683">
          <cell r="C683">
            <v>165</v>
          </cell>
          <cell r="D683">
            <v>168</v>
          </cell>
        </row>
      </sheetData>
      <sheetData sheetId="79">
        <row r="10">
          <cell r="D10">
            <v>1182145.1000000001</v>
          </cell>
          <cell r="E10">
            <v>672513.55</v>
          </cell>
          <cell r="G10">
            <v>1556909.76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90389.87</v>
          </cell>
          <cell r="H11">
            <v>0</v>
          </cell>
        </row>
        <row r="12">
          <cell r="G12">
            <v>90389.87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</row>
        <row r="18">
          <cell r="B18">
            <v>0</v>
          </cell>
          <cell r="D18">
            <v>1182145.1000000001</v>
          </cell>
          <cell r="E18">
            <v>672513.55</v>
          </cell>
          <cell r="F18">
            <v>0</v>
          </cell>
          <cell r="G18">
            <v>1647299.63</v>
          </cell>
          <cell r="H18">
            <v>0</v>
          </cell>
        </row>
        <row r="20">
          <cell r="D20">
            <v>859115.9</v>
          </cell>
          <cell r="E20">
            <v>652913.55000000005</v>
          </cell>
          <cell r="G20">
            <v>1556909.76</v>
          </cell>
        </row>
        <row r="21">
          <cell r="B21">
            <v>0</v>
          </cell>
          <cell r="D21">
            <v>29553.64</v>
          </cell>
          <cell r="E21">
            <v>2800</v>
          </cell>
          <cell r="F21">
            <v>0</v>
          </cell>
          <cell r="G21">
            <v>90389.87</v>
          </cell>
          <cell r="H21">
            <v>0</v>
          </cell>
        </row>
        <row r="22">
          <cell r="D22">
            <v>29553.64</v>
          </cell>
          <cell r="E22">
            <v>2800</v>
          </cell>
        </row>
        <row r="23">
          <cell r="G23">
            <v>90389.87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8">
          <cell r="B28">
            <v>0</v>
          </cell>
          <cell r="D28">
            <v>888669.54</v>
          </cell>
          <cell r="E28">
            <v>655713.55000000005</v>
          </cell>
          <cell r="F28">
            <v>0</v>
          </cell>
          <cell r="G28">
            <v>1647299.63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323029.20000000007</v>
          </cell>
          <cell r="E35">
            <v>19600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293475.56000000006</v>
          </cell>
          <cell r="E36">
            <v>16800</v>
          </cell>
          <cell r="F36">
            <v>0</v>
          </cell>
          <cell r="G36">
            <v>0</v>
          </cell>
          <cell r="H36">
            <v>0</v>
          </cell>
        </row>
        <row r="44">
          <cell r="C44">
            <v>191897.4</v>
          </cell>
        </row>
        <row r="53">
          <cell r="C53">
            <v>191897.4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177">
          <cell r="E177">
            <v>87692.46</v>
          </cell>
          <cell r="F177">
            <v>1437.35</v>
          </cell>
        </row>
        <row r="312">
          <cell r="D312">
            <v>39600</v>
          </cell>
        </row>
        <row r="383">
          <cell r="C383">
            <v>156379.35</v>
          </cell>
          <cell r="D383">
            <v>67724.09</v>
          </cell>
        </row>
        <row r="422">
          <cell r="C422">
            <v>0</v>
          </cell>
          <cell r="D422">
            <v>0</v>
          </cell>
        </row>
        <row r="425">
          <cell r="C425">
            <v>2556</v>
          </cell>
          <cell r="D425">
            <v>4892</v>
          </cell>
        </row>
        <row r="428">
          <cell r="C428">
            <v>9246.6200000000008</v>
          </cell>
          <cell r="D428">
            <v>8515.9699999999993</v>
          </cell>
        </row>
        <row r="474">
          <cell r="B474">
            <v>4990.4399999999996</v>
          </cell>
          <cell r="C474">
            <v>437</v>
          </cell>
        </row>
        <row r="539">
          <cell r="E539">
            <v>545</v>
          </cell>
          <cell r="F539">
            <v>652</v>
          </cell>
        </row>
        <row r="546">
          <cell r="C546">
            <v>114674.69</v>
          </cell>
          <cell r="D546">
            <v>165351.69</v>
          </cell>
        </row>
        <row r="548">
          <cell r="C548">
            <v>233908.59</v>
          </cell>
          <cell r="D548">
            <v>313305.40000000002</v>
          </cell>
        </row>
        <row r="551">
          <cell r="C551">
            <v>9191.1200000000008</v>
          </cell>
          <cell r="D551">
            <v>7526</v>
          </cell>
        </row>
        <row r="566">
          <cell r="E566">
            <v>0</v>
          </cell>
          <cell r="F566">
            <v>0</v>
          </cell>
        </row>
        <row r="568">
          <cell r="E568">
            <v>111081.27</v>
          </cell>
          <cell r="F568">
            <v>148043.17000000001</v>
          </cell>
        </row>
        <row r="572">
          <cell r="E572">
            <v>326</v>
          </cell>
          <cell r="F572">
            <v>16475</v>
          </cell>
        </row>
        <row r="577">
          <cell r="E577">
            <v>1681.22</v>
          </cell>
          <cell r="F577">
            <v>4535.25</v>
          </cell>
        </row>
        <row r="596">
          <cell r="F596">
            <v>3308.76</v>
          </cell>
        </row>
        <row r="605">
          <cell r="E605">
            <v>1490.74</v>
          </cell>
          <cell r="F605">
            <v>1476.85</v>
          </cell>
        </row>
        <row r="606">
          <cell r="E606">
            <v>27.68</v>
          </cell>
        </row>
        <row r="627">
          <cell r="E627">
            <v>1490.74</v>
          </cell>
          <cell r="F627">
            <v>1437.35</v>
          </cell>
        </row>
        <row r="656">
          <cell r="D656">
            <v>689.37</v>
          </cell>
          <cell r="F656">
            <v>7308.41</v>
          </cell>
        </row>
        <row r="683">
          <cell r="C683">
            <v>79</v>
          </cell>
          <cell r="D683">
            <v>84</v>
          </cell>
        </row>
      </sheetData>
      <sheetData sheetId="80">
        <row r="10">
          <cell r="D10">
            <v>5006636.1100000003</v>
          </cell>
          <cell r="E10">
            <v>63904.98</v>
          </cell>
          <cell r="G10">
            <v>870588.6</v>
          </cell>
        </row>
        <row r="11">
          <cell r="B11">
            <v>0</v>
          </cell>
          <cell r="C11">
            <v>0</v>
          </cell>
          <cell r="D11">
            <v>113781.98999999999</v>
          </cell>
          <cell r="E11">
            <v>65235.35</v>
          </cell>
          <cell r="F11">
            <v>0</v>
          </cell>
          <cell r="G11">
            <v>68170.37000000001</v>
          </cell>
          <cell r="H11">
            <v>0</v>
          </cell>
        </row>
        <row r="12">
          <cell r="D12">
            <v>86896.65</v>
          </cell>
          <cell r="G12">
            <v>66208.52</v>
          </cell>
        </row>
        <row r="13">
          <cell r="D13">
            <v>26885.34</v>
          </cell>
          <cell r="E13">
            <v>65235.35</v>
          </cell>
          <cell r="G13">
            <v>1961.85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87601.83</v>
          </cell>
          <cell r="H15">
            <v>0</v>
          </cell>
        </row>
        <row r="16">
          <cell r="G16">
            <v>22366.48</v>
          </cell>
        </row>
        <row r="17">
          <cell r="G17">
            <v>65235.35</v>
          </cell>
        </row>
        <row r="18">
          <cell r="B18">
            <v>0</v>
          </cell>
          <cell r="D18">
            <v>5120418.1000000006</v>
          </cell>
          <cell r="E18">
            <v>129140.33</v>
          </cell>
          <cell r="F18">
            <v>0</v>
          </cell>
          <cell r="G18">
            <v>851157.14</v>
          </cell>
          <cell r="H18">
            <v>0</v>
          </cell>
        </row>
        <row r="20">
          <cell r="D20">
            <v>2246816.8199999998</v>
          </cell>
          <cell r="E20">
            <v>60100.57</v>
          </cell>
          <cell r="G20">
            <v>870588.6</v>
          </cell>
        </row>
        <row r="21">
          <cell r="B21">
            <v>0</v>
          </cell>
          <cell r="D21">
            <v>108794.90999999999</v>
          </cell>
          <cell r="E21">
            <v>69039.759999999995</v>
          </cell>
          <cell r="F21">
            <v>0</v>
          </cell>
          <cell r="G21">
            <v>68170.37</v>
          </cell>
          <cell r="H21">
            <v>0</v>
          </cell>
        </row>
        <row r="22">
          <cell r="D22">
            <v>108122.79</v>
          </cell>
          <cell r="E22">
            <v>3804.41</v>
          </cell>
        </row>
        <row r="23">
          <cell r="D23">
            <v>672.12</v>
          </cell>
          <cell r="E23">
            <v>65235.35</v>
          </cell>
          <cell r="G23">
            <v>68170.37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87601.83</v>
          </cell>
          <cell r="H25">
            <v>0</v>
          </cell>
        </row>
        <row r="26">
          <cell r="G26">
            <v>5133.9799999999996</v>
          </cell>
        </row>
        <row r="27">
          <cell r="G27">
            <v>82467.850000000006</v>
          </cell>
        </row>
        <row r="28">
          <cell r="B28">
            <v>0</v>
          </cell>
          <cell r="D28">
            <v>2355611.73</v>
          </cell>
          <cell r="E28">
            <v>129140.32999999999</v>
          </cell>
          <cell r="F28">
            <v>0</v>
          </cell>
          <cell r="G28">
            <v>851157.14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2759819.2900000005</v>
          </cell>
          <cell r="E35">
            <v>3804.4100000000035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2764806.3700000006</v>
          </cell>
          <cell r="E36">
            <v>1.4551915228366852E-11</v>
          </cell>
          <cell r="F36">
            <v>0</v>
          </cell>
          <cell r="G36">
            <v>0</v>
          </cell>
          <cell r="H36">
            <v>0</v>
          </cell>
        </row>
        <row r="44">
          <cell r="C44">
            <v>1309.95</v>
          </cell>
        </row>
        <row r="53">
          <cell r="C53">
            <v>1309.95</v>
          </cell>
        </row>
        <row r="62">
          <cell r="C62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383">
          <cell r="C383">
            <v>176060.27</v>
          </cell>
          <cell r="D383">
            <v>174870.62</v>
          </cell>
        </row>
        <row r="422">
          <cell r="C422">
            <v>0</v>
          </cell>
          <cell r="D422">
            <v>0</v>
          </cell>
        </row>
        <row r="428">
          <cell r="C428">
            <v>2374.9</v>
          </cell>
          <cell r="D428">
            <v>7625.93</v>
          </cell>
        </row>
        <row r="474">
          <cell r="B474">
            <v>16973</v>
          </cell>
          <cell r="C474">
            <v>11250</v>
          </cell>
        </row>
        <row r="501">
          <cell r="E501">
            <v>116390.7</v>
          </cell>
          <cell r="F501">
            <v>148885.20000000001</v>
          </cell>
        </row>
        <row r="502">
          <cell r="E502">
            <v>438.15</v>
          </cell>
          <cell r="F502">
            <v>763</v>
          </cell>
        </row>
        <row r="528">
          <cell r="E528">
            <v>8270</v>
          </cell>
          <cell r="F528">
            <v>7770</v>
          </cell>
        </row>
        <row r="539">
          <cell r="E539">
            <v>188</v>
          </cell>
          <cell r="F539">
            <v>258</v>
          </cell>
        </row>
        <row r="546">
          <cell r="C546">
            <v>96852.55</v>
          </cell>
          <cell r="D546">
            <v>106779.54</v>
          </cell>
        </row>
        <row r="548">
          <cell r="C548">
            <v>128100.45</v>
          </cell>
          <cell r="D548">
            <v>130087.45</v>
          </cell>
        </row>
        <row r="551">
          <cell r="C551">
            <v>4309.6899999999996</v>
          </cell>
          <cell r="D551">
            <v>4116.71</v>
          </cell>
        </row>
        <row r="566">
          <cell r="E566">
            <v>0</v>
          </cell>
          <cell r="F566">
            <v>0</v>
          </cell>
        </row>
        <row r="568">
          <cell r="E568">
            <v>24926.61</v>
          </cell>
          <cell r="F568">
            <v>44600.66</v>
          </cell>
        </row>
        <row r="572">
          <cell r="E572">
            <v>3596.52</v>
          </cell>
          <cell r="F572">
            <v>8121.85</v>
          </cell>
        </row>
        <row r="577">
          <cell r="E577">
            <v>603.33000000000004</v>
          </cell>
          <cell r="F577">
            <v>1167</v>
          </cell>
        </row>
        <row r="596">
          <cell r="E596">
            <v>0</v>
          </cell>
          <cell r="F596">
            <v>1269.6400000000001</v>
          </cell>
        </row>
        <row r="605">
          <cell r="F605">
            <v>84.61</v>
          </cell>
        </row>
        <row r="606">
          <cell r="E606">
            <v>13.2</v>
          </cell>
          <cell r="F606">
            <v>0</v>
          </cell>
        </row>
        <row r="656">
          <cell r="F656">
            <v>15365.37</v>
          </cell>
        </row>
        <row r="674">
          <cell r="F674">
            <v>1126</v>
          </cell>
        </row>
        <row r="683">
          <cell r="C683">
            <v>81</v>
          </cell>
          <cell r="D683">
            <v>88</v>
          </cell>
        </row>
      </sheetData>
      <sheetData sheetId="81"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</row>
        <row r="18">
          <cell r="B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</row>
        <row r="21">
          <cell r="B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8">
          <cell r="B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422">
          <cell r="C422">
            <v>0</v>
          </cell>
          <cell r="D422">
            <v>0</v>
          </cell>
        </row>
        <row r="566">
          <cell r="E566">
            <v>0</v>
          </cell>
          <cell r="F566">
            <v>0</v>
          </cell>
        </row>
      </sheetData>
      <sheetData sheetId="82"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</row>
        <row r="18">
          <cell r="B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</row>
        <row r="21">
          <cell r="B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8">
          <cell r="B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422">
          <cell r="C422">
            <v>0</v>
          </cell>
          <cell r="D422">
            <v>0</v>
          </cell>
        </row>
        <row r="566">
          <cell r="E566">
            <v>0</v>
          </cell>
          <cell r="F566">
            <v>0</v>
          </cell>
        </row>
      </sheetData>
      <sheetData sheetId="83"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</row>
        <row r="18">
          <cell r="B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</row>
        <row r="21">
          <cell r="B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8">
          <cell r="B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5"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88">
          <cell r="B88">
            <v>0</v>
          </cell>
        </row>
        <row r="95">
          <cell r="B95">
            <v>0</v>
          </cell>
        </row>
        <row r="96">
          <cell r="B96">
            <v>0</v>
          </cell>
        </row>
        <row r="422">
          <cell r="C422">
            <v>0</v>
          </cell>
          <cell r="D422">
            <v>0</v>
          </cell>
        </row>
        <row r="566">
          <cell r="E566">
            <v>0</v>
          </cell>
          <cell r="F566">
            <v>0</v>
          </cell>
        </row>
      </sheetData>
      <sheetData sheetId="8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690" zoomScaleNormal="100" workbookViewId="0">
      <selection activeCell="H621" sqref="H621"/>
    </sheetView>
  </sheetViews>
  <sheetFormatPr defaultColWidth="9.42578125" defaultRowHeight="12.75" x14ac:dyDescent="0.2"/>
  <cols>
    <col min="1" max="1" width="22.5703125" style="10" customWidth="1"/>
    <col min="2" max="2" width="19.42578125" style="10" customWidth="1"/>
    <col min="3" max="3" width="20" style="10" customWidth="1"/>
    <col min="4" max="4" width="18" style="10" customWidth="1"/>
    <col min="5" max="5" width="19.5703125" style="10" customWidth="1"/>
    <col min="6" max="7" width="16.42578125" style="10" customWidth="1"/>
    <col min="8" max="8" width="12.42578125" style="10" customWidth="1"/>
    <col min="9" max="9" width="16.42578125" style="10" customWidth="1"/>
    <col min="10" max="10" width="13.5703125" style="10" customWidth="1"/>
    <col min="11" max="11" width="18.42578125" style="10" customWidth="1"/>
    <col min="12" max="16384" width="9.42578125" style="10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2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ht="15" customHeight="1" x14ac:dyDescent="0.25">
      <c r="A4" s="9" t="s">
        <v>2</v>
      </c>
      <c r="B4" s="9"/>
      <c r="C4" s="9"/>
      <c r="D4" s="9"/>
      <c r="E4" s="9"/>
      <c r="F4" s="9"/>
      <c r="G4" s="9"/>
      <c r="H4" s="9"/>
      <c r="I4" s="9"/>
    </row>
    <row r="5" spans="1:10" ht="13.5" thickBot="1" x14ac:dyDescent="0.25">
      <c r="A5" s="11"/>
      <c r="B5" s="12"/>
      <c r="C5" s="12"/>
      <c r="D5" s="12"/>
      <c r="E5" s="12"/>
      <c r="F5" s="12"/>
      <c r="G5" s="12"/>
      <c r="H5" s="11"/>
      <c r="I5" s="11"/>
    </row>
    <row r="6" spans="1:10" ht="15" customHeight="1" thickBot="1" x14ac:dyDescent="0.25">
      <c r="A6" s="13"/>
      <c r="B6" s="14" t="s">
        <v>3</v>
      </c>
      <c r="C6" s="15"/>
      <c r="D6" s="15"/>
      <c r="E6" s="15"/>
      <c r="F6" s="15"/>
      <c r="G6" s="16"/>
      <c r="H6" s="17"/>
      <c r="I6" s="17"/>
    </row>
    <row r="7" spans="1:10" x14ac:dyDescent="0.2">
      <c r="A7" s="18" t="s">
        <v>4</v>
      </c>
      <c r="B7" s="19" t="s">
        <v>5</v>
      </c>
      <c r="C7" s="20" t="s">
        <v>6</v>
      </c>
      <c r="D7" s="19" t="s">
        <v>7</v>
      </c>
      <c r="E7" s="21" t="s">
        <v>8</v>
      </c>
      <c r="F7" s="22" t="s">
        <v>9</v>
      </c>
      <c r="G7" s="22" t="s">
        <v>10</v>
      </c>
      <c r="H7" s="22" t="s">
        <v>11</v>
      </c>
      <c r="I7" s="23" t="s">
        <v>12</v>
      </c>
    </row>
    <row r="8" spans="1:10" ht="81.75" customHeight="1" x14ac:dyDescent="0.2">
      <c r="A8" s="24"/>
      <c r="B8" s="25"/>
      <c r="C8" s="26"/>
      <c r="D8" s="25"/>
      <c r="E8" s="27"/>
      <c r="F8" s="28"/>
      <c r="G8" s="28"/>
      <c r="H8" s="28"/>
      <c r="I8" s="29"/>
    </row>
    <row r="9" spans="1:10" s="34" customFormat="1" ht="12.75" customHeight="1" x14ac:dyDescent="0.2">
      <c r="A9" s="30" t="s">
        <v>13</v>
      </c>
      <c r="B9" s="31"/>
      <c r="C9" s="31"/>
      <c r="D9" s="31"/>
      <c r="E9" s="32"/>
      <c r="F9" s="32"/>
      <c r="G9" s="32"/>
      <c r="H9" s="32"/>
      <c r="I9" s="33"/>
    </row>
    <row r="10" spans="1:10" s="34" customFormat="1" x14ac:dyDescent="0.2">
      <c r="A10" s="35" t="s">
        <v>14</v>
      </c>
      <c r="B10" s="36">
        <f>SUM('[1]11L:4'!B10)</f>
        <v>17050000</v>
      </c>
      <c r="C10" s="36">
        <v>0</v>
      </c>
      <c r="D10" s="36">
        <f>SUM('[1]11L:4'!D10)</f>
        <v>221910003.81</v>
      </c>
      <c r="E10" s="36">
        <f>SUM('[1]11L:4'!E10)</f>
        <v>5846358.4400000004</v>
      </c>
      <c r="F10" s="36">
        <f>SUM('[1]11L:4'!F10)</f>
        <v>641009.55000000005</v>
      </c>
      <c r="G10" s="36">
        <f>SUM('[1]11L:4'!G10)</f>
        <v>60430305.86999999</v>
      </c>
      <c r="H10" s="36">
        <f>SUM('[1]11L:4'!H10)</f>
        <v>92872</v>
      </c>
      <c r="I10" s="37">
        <f>B10+SUM(D10:H10)</f>
        <v>305970549.67000002</v>
      </c>
    </row>
    <row r="11" spans="1:10" x14ac:dyDescent="0.2">
      <c r="A11" s="38" t="s">
        <v>15</v>
      </c>
      <c r="B11" s="36">
        <f>SUM('[1]11L:4'!B11)</f>
        <v>0</v>
      </c>
      <c r="C11" s="36">
        <f>SUM('[1]11L:4'!C11)</f>
        <v>0</v>
      </c>
      <c r="D11" s="36">
        <f>SUM('[1]11L:4'!D11)</f>
        <v>21534774.789999999</v>
      </c>
      <c r="E11" s="36">
        <f>SUM('[1]11L:4'!E11)</f>
        <v>2243581.16</v>
      </c>
      <c r="F11" s="36">
        <f>SUM('[1]11L:4'!F11)</f>
        <v>24545.18</v>
      </c>
      <c r="G11" s="36">
        <f>SUM('[1]11L:4'!G11)</f>
        <v>6762055.7699999986</v>
      </c>
      <c r="H11" s="36">
        <f>SUM('[1]11L:4'!H11)</f>
        <v>0</v>
      </c>
      <c r="I11" s="37">
        <f t="shared" ref="I11" si="0">SUM(I12:I14)</f>
        <v>30564956.899999999</v>
      </c>
    </row>
    <row r="12" spans="1:10" x14ac:dyDescent="0.2">
      <c r="A12" s="39" t="s">
        <v>16</v>
      </c>
      <c r="B12" s="36">
        <f>SUM('[1]11L:4'!B12)</f>
        <v>0</v>
      </c>
      <c r="C12" s="36">
        <f>SUM('[1]11L:4'!C12)</f>
        <v>0</v>
      </c>
      <c r="D12" s="36">
        <f>SUM('[1]11L:4'!D12)</f>
        <v>684339.18</v>
      </c>
      <c r="E12" s="36">
        <f>SUM('[1]11L:4'!E12)</f>
        <v>261600.34000000003</v>
      </c>
      <c r="F12" s="36">
        <f>SUM('[1]11L:4'!F12)</f>
        <v>0</v>
      </c>
      <c r="G12" s="36">
        <f>SUM('[1]11L:4'!G12)</f>
        <v>5885301.209999999</v>
      </c>
      <c r="H12" s="36">
        <f>SUM('[1]11L:4'!H12)</f>
        <v>0</v>
      </c>
      <c r="I12" s="40">
        <f>B12+SUM(D12:H12)</f>
        <v>6831240.7299999986</v>
      </c>
    </row>
    <row r="13" spans="1:10" x14ac:dyDescent="0.2">
      <c r="A13" s="39" t="s">
        <v>17</v>
      </c>
      <c r="B13" s="36">
        <f>SUM('[1]11L:4'!B13)</f>
        <v>0</v>
      </c>
      <c r="C13" s="36">
        <f>SUM('[1]11L:4'!C13)</f>
        <v>0</v>
      </c>
      <c r="D13" s="36">
        <f>SUM('[1]11L:4'!D13)</f>
        <v>20850435.610000003</v>
      </c>
      <c r="E13" s="36">
        <f>SUM('[1]11L:4'!E13)</f>
        <v>1981980.8200000003</v>
      </c>
      <c r="F13" s="36">
        <f>SUM('[1]11L:4'!F13)</f>
        <v>24545.18</v>
      </c>
      <c r="G13" s="36">
        <f>SUM('[1]11L:4'!G13)</f>
        <v>876754.56</v>
      </c>
      <c r="H13" s="36">
        <f>SUM('[1]11L:4'!H13)</f>
        <v>0</v>
      </c>
      <c r="I13" s="40">
        <f>B13+SUM(D13:H13)</f>
        <v>23733716.170000002</v>
      </c>
    </row>
    <row r="14" spans="1:10" x14ac:dyDescent="0.2">
      <c r="A14" s="39" t="s">
        <v>18</v>
      </c>
      <c r="B14" s="36">
        <f>SUM('[1]11L:4'!B14)</f>
        <v>0</v>
      </c>
      <c r="C14" s="36">
        <f>SUM('[1]11L:4'!C14)</f>
        <v>0</v>
      </c>
      <c r="D14" s="36">
        <f>SUM('[1]11L:4'!D14)</f>
        <v>0</v>
      </c>
      <c r="E14" s="36">
        <f>SUM('[1]11L:4'!E14)</f>
        <v>0</v>
      </c>
      <c r="F14" s="36">
        <f>SUM('[1]11L:4'!F14)</f>
        <v>0</v>
      </c>
      <c r="G14" s="36">
        <f>SUM('[1]11L:4'!G14)</f>
        <v>0</v>
      </c>
      <c r="H14" s="36">
        <f>SUM('[1]11L:4'!H14)</f>
        <v>0</v>
      </c>
      <c r="I14" s="40">
        <f>B14+SUM(D14:H14)</f>
        <v>0</v>
      </c>
    </row>
    <row r="15" spans="1:10" x14ac:dyDescent="0.2">
      <c r="A15" s="38" t="s">
        <v>19</v>
      </c>
      <c r="B15" s="36">
        <f>SUM('[1]11L:4'!B15)</f>
        <v>0</v>
      </c>
      <c r="C15" s="36">
        <f>SUM('[1]11L:4'!C15)</f>
        <v>0</v>
      </c>
      <c r="D15" s="36">
        <f>SUM('[1]11L:4'!D15)</f>
        <v>54931.090000000004</v>
      </c>
      <c r="E15" s="36">
        <f>SUM('[1]11L:4'!E15)</f>
        <v>684928.79999999993</v>
      </c>
      <c r="F15" s="36">
        <f>SUM('[1]11L:4'!F15)</f>
        <v>0</v>
      </c>
      <c r="G15" s="36">
        <f>SUM('[1]11L:4'!G15)</f>
        <v>3861789.5500000017</v>
      </c>
      <c r="H15" s="36">
        <f>SUM('[1]11L:4'!H15)</f>
        <v>0</v>
      </c>
      <c r="I15" s="37">
        <f t="shared" ref="I15" si="1">SUM(I16:I17)</f>
        <v>4601649.4400000013</v>
      </c>
    </row>
    <row r="16" spans="1:10" x14ac:dyDescent="0.2">
      <c r="A16" s="39" t="s">
        <v>20</v>
      </c>
      <c r="B16" s="36">
        <f>SUM('[1]11L:4'!B16)</f>
        <v>0</v>
      </c>
      <c r="C16" s="36">
        <f>SUM('[1]11L:4'!C16)</f>
        <v>0</v>
      </c>
      <c r="D16" s="36">
        <f>SUM('[1]11L:4'!D16)</f>
        <v>0</v>
      </c>
      <c r="E16" s="36">
        <f>SUM('[1]11L:4'!E16)</f>
        <v>171619.22999999998</v>
      </c>
      <c r="F16" s="36">
        <f>SUM('[1]11L:4'!F16)</f>
        <v>0</v>
      </c>
      <c r="G16" s="36">
        <f>SUM('[1]11L:4'!G16)</f>
        <v>1889240.4800000004</v>
      </c>
      <c r="H16" s="36">
        <f>SUM('[1]11L:4'!H16)</f>
        <v>0</v>
      </c>
      <c r="I16" s="40">
        <f>B16+SUM(D16:H16)</f>
        <v>2060859.7100000004</v>
      </c>
    </row>
    <row r="17" spans="1:9" x14ac:dyDescent="0.2">
      <c r="A17" s="39" t="s">
        <v>17</v>
      </c>
      <c r="B17" s="36">
        <f>SUM('[1]11L:4'!B17)</f>
        <v>0</v>
      </c>
      <c r="C17" s="36">
        <f>SUM('[1]11L:4'!C17)</f>
        <v>0</v>
      </c>
      <c r="D17" s="36">
        <f>SUM('[1]11L:4'!D17)</f>
        <v>54931.090000000004</v>
      </c>
      <c r="E17" s="36">
        <f>SUM('[1]11L:4'!E17)</f>
        <v>513309.56999999995</v>
      </c>
      <c r="F17" s="36">
        <f>SUM('[1]11L:4'!F17)</f>
        <v>0</v>
      </c>
      <c r="G17" s="36">
        <f>SUM('[1]11L:4'!G17)</f>
        <v>1972549.0700000005</v>
      </c>
      <c r="H17" s="36">
        <f>SUM('[1]11L:4'!H17)</f>
        <v>0</v>
      </c>
      <c r="I17" s="40">
        <f>B17+SUM(D17:H17)</f>
        <v>2540789.7300000004</v>
      </c>
    </row>
    <row r="18" spans="1:9" x14ac:dyDescent="0.2">
      <c r="A18" s="35" t="s">
        <v>21</v>
      </c>
      <c r="B18" s="36">
        <f>SUM('[1]11L:4'!B18)</f>
        <v>17050000</v>
      </c>
      <c r="C18" s="36">
        <v>0</v>
      </c>
      <c r="D18" s="36">
        <f>SUM('[1]11L:4'!D18)</f>
        <v>243389847.50999993</v>
      </c>
      <c r="E18" s="36">
        <f>SUM('[1]11L:4'!E18)</f>
        <v>7405010.7999999989</v>
      </c>
      <c r="F18" s="36">
        <f>SUM('[1]11L:4'!F18)</f>
        <v>665554.73</v>
      </c>
      <c r="G18" s="36">
        <f>SUM('[1]11L:4'!G18)</f>
        <v>63330572.090000026</v>
      </c>
      <c r="H18" s="36">
        <f>SUM('[1]11L:4'!H18)</f>
        <v>92872</v>
      </c>
      <c r="I18" s="37">
        <f t="shared" ref="I18" si="2">I10+I11-I15</f>
        <v>331933857.13</v>
      </c>
    </row>
    <row r="19" spans="1:9" x14ac:dyDescent="0.2">
      <c r="A19" s="30" t="s">
        <v>22</v>
      </c>
      <c r="B19" s="32"/>
      <c r="C19" s="32"/>
      <c r="D19" s="32"/>
      <c r="E19" s="32"/>
      <c r="F19" s="32"/>
      <c r="G19" s="32"/>
      <c r="H19" s="32"/>
      <c r="I19" s="33"/>
    </row>
    <row r="20" spans="1:9" x14ac:dyDescent="0.2">
      <c r="A20" s="35" t="s">
        <v>14</v>
      </c>
      <c r="B20" s="36">
        <f>SUM('[1]11L:4'!B20)</f>
        <v>1188750</v>
      </c>
      <c r="C20" s="36">
        <v>0</v>
      </c>
      <c r="D20" s="36">
        <f>SUM('[1]11L:4'!D20)</f>
        <v>77461944.789999992</v>
      </c>
      <c r="E20" s="36">
        <f>SUM('[1]11L:4'!E20)</f>
        <v>4695526.6400000015</v>
      </c>
      <c r="F20" s="36">
        <f>SUM('[1]11L:4'!F20)</f>
        <v>602559.55000000005</v>
      </c>
      <c r="G20" s="36">
        <f>SUM('[1]11L:4'!G20)</f>
        <v>59359311.929999992</v>
      </c>
      <c r="H20" s="36">
        <f>SUM('[1]11L:4'!H20)</f>
        <v>0</v>
      </c>
      <c r="I20" s="37">
        <f>B20+SUM(D20:H20)</f>
        <v>143308092.90999997</v>
      </c>
    </row>
    <row r="21" spans="1:9" x14ac:dyDescent="0.2">
      <c r="A21" s="38" t="s">
        <v>15</v>
      </c>
      <c r="B21" s="36">
        <f>SUM('[1]11L:4'!B21)</f>
        <v>426250</v>
      </c>
      <c r="C21" s="36">
        <v>0</v>
      </c>
      <c r="D21" s="36">
        <f>SUM('[1]11L:4'!D21)</f>
        <v>5786809.5899999999</v>
      </c>
      <c r="E21" s="36">
        <f>SUM('[1]11L:4'!E21)</f>
        <v>2183704.2400000002</v>
      </c>
      <c r="F21" s="36">
        <f>SUM('[1]11L:4'!F21)</f>
        <v>36161.85</v>
      </c>
      <c r="G21" s="36">
        <f>SUM('[1]11L:4'!G21)</f>
        <v>6801624.6799999988</v>
      </c>
      <c r="H21" s="36">
        <f>SUM('[1]11L:4'!H21)</f>
        <v>0</v>
      </c>
      <c r="I21" s="37">
        <f t="shared" ref="I21" si="3">SUM(I22:I24)</f>
        <v>15234550.359999999</v>
      </c>
    </row>
    <row r="22" spans="1:9" x14ac:dyDescent="0.2">
      <c r="A22" s="39" t="s">
        <v>23</v>
      </c>
      <c r="B22" s="36">
        <f>SUM('[1]11L:4'!B22)</f>
        <v>426250</v>
      </c>
      <c r="C22" s="36">
        <v>0</v>
      </c>
      <c r="D22" s="36">
        <f>SUM('[1]11L:4'!D22)</f>
        <v>5751115.3300000001</v>
      </c>
      <c r="E22" s="36">
        <f>SUM('[1]11L:4'!E22)</f>
        <v>328323.01999999973</v>
      </c>
      <c r="F22" s="36">
        <f>SUM('[1]11L:4'!F22)</f>
        <v>11616.67</v>
      </c>
      <c r="G22" s="36">
        <f>SUM('[1]11L:4'!G22)</f>
        <v>406384.61</v>
      </c>
      <c r="H22" s="36">
        <f>SUM('[1]11L:4'!H22)</f>
        <v>0</v>
      </c>
      <c r="I22" s="40">
        <f>B22+SUM(D22:H22)</f>
        <v>6923689.6299999999</v>
      </c>
    </row>
    <row r="23" spans="1:9" x14ac:dyDescent="0.2">
      <c r="A23" s="39" t="s">
        <v>17</v>
      </c>
      <c r="B23" s="36">
        <f>SUM('[1]11L:4'!B23)</f>
        <v>0</v>
      </c>
      <c r="C23" s="36">
        <f>SUM('[1]11L:4'!C23)</f>
        <v>0</v>
      </c>
      <c r="D23" s="36">
        <f>SUM('[1]11L:4'!D23)</f>
        <v>35694.26</v>
      </c>
      <c r="E23" s="36">
        <f>SUM('[1]11L:4'!E23)</f>
        <v>1855381.2200000009</v>
      </c>
      <c r="F23" s="36">
        <f>SUM('[1]11L:4'!F23)</f>
        <v>24545.18</v>
      </c>
      <c r="G23" s="36">
        <f>SUM('[1]11L:4'!G23)</f>
        <v>6395240.0699999994</v>
      </c>
      <c r="H23" s="36">
        <f>SUM('[1]11L:4'!H23)</f>
        <v>0</v>
      </c>
      <c r="I23" s="40">
        <f>B23+SUM(D23:H23)</f>
        <v>8310860.7300000004</v>
      </c>
    </row>
    <row r="24" spans="1:9" x14ac:dyDescent="0.2">
      <c r="A24" s="39" t="s">
        <v>18</v>
      </c>
      <c r="B24" s="36">
        <f>SUM('[1]11L:4'!B24)</f>
        <v>0</v>
      </c>
      <c r="C24" s="36">
        <f>SUM('[1]11L:4'!C24)</f>
        <v>0</v>
      </c>
      <c r="D24" s="36">
        <f>SUM('[1]11L:4'!D24)</f>
        <v>0</v>
      </c>
      <c r="E24" s="36">
        <f>SUM('[1]11L:4'!E24)</f>
        <v>0</v>
      </c>
      <c r="F24" s="36">
        <f>SUM('[1]11L:4'!F24)</f>
        <v>0</v>
      </c>
      <c r="G24" s="36">
        <f>SUM('[1]11L:4'!G24)</f>
        <v>0</v>
      </c>
      <c r="H24" s="36">
        <f>SUM('[1]11L:4'!H24)</f>
        <v>0</v>
      </c>
      <c r="I24" s="40">
        <f>B24+SUM(D24:H24)</f>
        <v>0</v>
      </c>
    </row>
    <row r="25" spans="1:9" x14ac:dyDescent="0.2">
      <c r="A25" s="38" t="s">
        <v>19</v>
      </c>
      <c r="B25" s="36">
        <f>SUM('[1]11L:4'!B25)</f>
        <v>0</v>
      </c>
      <c r="C25" s="36">
        <f>SUM('[1]11L:4'!C25)</f>
        <v>0</v>
      </c>
      <c r="D25" s="36">
        <f>SUM('[1]11L:4'!D25)</f>
        <v>26385.45</v>
      </c>
      <c r="E25" s="36">
        <f>SUM('[1]11L:4'!E25)</f>
        <v>629858.03</v>
      </c>
      <c r="F25" s="36">
        <f>SUM('[1]11L:4'!F25)</f>
        <v>0</v>
      </c>
      <c r="G25" s="36">
        <f>SUM('[1]11L:4'!G25)</f>
        <v>3800778.6200000006</v>
      </c>
      <c r="H25" s="36">
        <f>SUM('[1]11L:4'!H25)</f>
        <v>0</v>
      </c>
      <c r="I25" s="37">
        <f t="shared" ref="I25" si="4">SUM(I26:I27)</f>
        <v>4457022.1000000006</v>
      </c>
    </row>
    <row r="26" spans="1:9" x14ac:dyDescent="0.2">
      <c r="A26" s="39" t="s">
        <v>20</v>
      </c>
      <c r="B26" s="36">
        <f>SUM('[1]11L:4'!B26)</f>
        <v>0</v>
      </c>
      <c r="C26" s="36">
        <f>SUM('[1]11L:4'!C26)</f>
        <v>0</v>
      </c>
      <c r="D26" s="36">
        <f>SUM('[1]11L:4'!D26)</f>
        <v>0</v>
      </c>
      <c r="E26" s="36">
        <f>SUM('[1]11L:4'!E26)</f>
        <v>165336.22999999998</v>
      </c>
      <c r="F26" s="36">
        <f>SUM('[1]11L:4'!F26)</f>
        <v>0</v>
      </c>
      <c r="G26" s="36">
        <f>SUM('[1]11L:4'!G26)</f>
        <v>1834793.8200000003</v>
      </c>
      <c r="H26" s="36">
        <f>SUM('[1]11L:4'!H26)</f>
        <v>0</v>
      </c>
      <c r="I26" s="40">
        <f>B26+SUM(D26:H26)</f>
        <v>2000130.0500000003</v>
      </c>
    </row>
    <row r="27" spans="1:9" x14ac:dyDescent="0.2">
      <c r="A27" s="39" t="s">
        <v>17</v>
      </c>
      <c r="B27" s="36">
        <f>SUM('[1]11L:4'!B27)</f>
        <v>0</v>
      </c>
      <c r="C27" s="36">
        <f>SUM('[1]11L:4'!C27)</f>
        <v>0</v>
      </c>
      <c r="D27" s="36">
        <f>SUM('[1]11L:4'!D27)</f>
        <v>26385.45</v>
      </c>
      <c r="E27" s="36">
        <f>SUM('[1]11L:4'!E27)</f>
        <v>464521.79999999993</v>
      </c>
      <c r="F27" s="36">
        <f>SUM('[1]11L:4'!F27)</f>
        <v>0</v>
      </c>
      <c r="G27" s="36">
        <f>SUM('[1]11L:4'!G27)</f>
        <v>1965984.8000000005</v>
      </c>
      <c r="H27" s="36">
        <f>SUM('[1]11L:4'!H27)</f>
        <v>0</v>
      </c>
      <c r="I27" s="40">
        <f>B27+SUM(D27:H27)</f>
        <v>2456892.0500000003</v>
      </c>
    </row>
    <row r="28" spans="1:9" x14ac:dyDescent="0.2">
      <c r="A28" s="35" t="s">
        <v>21</v>
      </c>
      <c r="B28" s="36">
        <f>SUM('[1]11L:4'!B28)</f>
        <v>1615000</v>
      </c>
      <c r="C28" s="36">
        <v>0</v>
      </c>
      <c r="D28" s="36">
        <f>SUM('[1]11L:4'!D28)</f>
        <v>83222368.930000022</v>
      </c>
      <c r="E28" s="36">
        <f>SUM('[1]11L:4'!E28)</f>
        <v>6249372.8499999996</v>
      </c>
      <c r="F28" s="36">
        <f>SUM('[1]11L:4'!F28)</f>
        <v>638721.39999999991</v>
      </c>
      <c r="G28" s="36">
        <f>SUM('[1]11L:4'!G28)</f>
        <v>62360157.990000017</v>
      </c>
      <c r="H28" s="36">
        <f>SUM('[1]11L:4'!H28)</f>
        <v>0</v>
      </c>
      <c r="I28" s="37">
        <f t="shared" ref="I28" si="5">I20+I21-I25</f>
        <v>154085621.16999999</v>
      </c>
    </row>
    <row r="29" spans="1:9" x14ac:dyDescent="0.2">
      <c r="A29" s="30" t="s">
        <v>24</v>
      </c>
      <c r="B29" s="32"/>
      <c r="C29" s="32"/>
      <c r="D29" s="32"/>
      <c r="E29" s="32"/>
      <c r="F29" s="32"/>
      <c r="G29" s="32"/>
      <c r="H29" s="32"/>
      <c r="I29" s="33"/>
    </row>
    <row r="30" spans="1:9" x14ac:dyDescent="0.2">
      <c r="A30" s="35" t="s">
        <v>14</v>
      </c>
      <c r="B30" s="36">
        <f>SUM('[1]11L:4'!B30)</f>
        <v>0</v>
      </c>
      <c r="C30" s="36">
        <f>SUM('[1]11L:4'!C30)</f>
        <v>0</v>
      </c>
      <c r="D30" s="36">
        <f>SUM('[1]11L:4'!D30)</f>
        <v>0</v>
      </c>
      <c r="E30" s="36">
        <f>SUM('[1]11L:4'!E30)</f>
        <v>0</v>
      </c>
      <c r="F30" s="36">
        <f>SUM('[1]11L:4'!F30)</f>
        <v>0</v>
      </c>
      <c r="G30" s="36">
        <f>SUM('[1]11L:4'!G30)</f>
        <v>0</v>
      </c>
      <c r="H30" s="36">
        <f>SUM('[1]11L:4'!H30)</f>
        <v>0</v>
      </c>
      <c r="I30" s="37">
        <f>B30+SUM(D30:H30)</f>
        <v>0</v>
      </c>
    </row>
    <row r="31" spans="1:9" x14ac:dyDescent="0.2">
      <c r="A31" s="39" t="s">
        <v>25</v>
      </c>
      <c r="B31" s="36">
        <f>SUM('[1]11L:4'!B31)</f>
        <v>0</v>
      </c>
      <c r="C31" s="36">
        <f>SUM('[1]11L:4'!C31)</f>
        <v>0</v>
      </c>
      <c r="D31" s="36">
        <f>SUM('[1]11L:4'!D31)</f>
        <v>0</v>
      </c>
      <c r="E31" s="36">
        <f>SUM('[1]11L:4'!E31)</f>
        <v>0</v>
      </c>
      <c r="F31" s="36">
        <f>SUM('[1]11L:4'!F31)</f>
        <v>0</v>
      </c>
      <c r="G31" s="36">
        <f>SUM('[1]11L:4'!G31)</f>
        <v>0</v>
      </c>
      <c r="H31" s="36">
        <f>SUM('[1]11L:4'!H31)</f>
        <v>0</v>
      </c>
      <c r="I31" s="40">
        <f>B31+SUM(D31:H31)</f>
        <v>0</v>
      </c>
    </row>
    <row r="32" spans="1:9" x14ac:dyDescent="0.2">
      <c r="A32" s="39" t="s">
        <v>26</v>
      </c>
      <c r="B32" s="36">
        <f>SUM('[1]11L:4'!B32)</f>
        <v>0</v>
      </c>
      <c r="C32" s="36">
        <f>SUM('[1]11L:4'!C32)</f>
        <v>0</v>
      </c>
      <c r="D32" s="36">
        <f>SUM('[1]11L:4'!D32)</f>
        <v>0</v>
      </c>
      <c r="E32" s="36">
        <f>SUM('[1]11L:4'!E32)</f>
        <v>0</v>
      </c>
      <c r="F32" s="36">
        <f>SUM('[1]11L:4'!F32)</f>
        <v>0</v>
      </c>
      <c r="G32" s="36">
        <f>SUM('[1]11L:4'!G32)</f>
        <v>0</v>
      </c>
      <c r="H32" s="36">
        <f>SUM('[1]11L:4'!H32)</f>
        <v>0</v>
      </c>
      <c r="I32" s="40">
        <f>B32+SUM(D32:H32)</f>
        <v>0</v>
      </c>
    </row>
    <row r="33" spans="1:9" x14ac:dyDescent="0.2">
      <c r="A33" s="35" t="s">
        <v>21</v>
      </c>
      <c r="B33" s="36">
        <f>SUM('[1]11L:4'!B33)</f>
        <v>0</v>
      </c>
      <c r="C33" s="36">
        <f>SUM('[1]11L:4'!C33)</f>
        <v>0</v>
      </c>
      <c r="D33" s="36">
        <f>SUM('[1]11L:4'!D33)</f>
        <v>0</v>
      </c>
      <c r="E33" s="36">
        <f>SUM('[1]11L:4'!E33)</f>
        <v>0</v>
      </c>
      <c r="F33" s="36">
        <f>SUM('[1]11L:4'!F33)</f>
        <v>0</v>
      </c>
      <c r="G33" s="36">
        <f>SUM('[1]11L:4'!G33)</f>
        <v>0</v>
      </c>
      <c r="H33" s="36">
        <f>SUM('[1]11L:4'!H33)</f>
        <v>0</v>
      </c>
      <c r="I33" s="41">
        <f t="shared" ref="I33" si="6">I30+I31-I32</f>
        <v>0</v>
      </c>
    </row>
    <row r="34" spans="1:9" x14ac:dyDescent="0.2">
      <c r="A34" s="30" t="s">
        <v>27</v>
      </c>
      <c r="B34" s="31"/>
      <c r="C34" s="31"/>
      <c r="D34" s="31"/>
      <c r="E34" s="31"/>
      <c r="F34" s="31"/>
      <c r="G34" s="31"/>
      <c r="H34" s="31"/>
      <c r="I34" s="33"/>
    </row>
    <row r="35" spans="1:9" x14ac:dyDescent="0.2">
      <c r="A35" s="42" t="s">
        <v>14</v>
      </c>
      <c r="B35" s="708">
        <f>SUM('[1]11L:4'!B35)</f>
        <v>15861250</v>
      </c>
      <c r="C35" s="708">
        <f>SUM('[1]11L:4'!C35)</f>
        <v>0</v>
      </c>
      <c r="D35" s="708">
        <f>SUM('[1]11L:4'!D35)</f>
        <v>144448059.01999995</v>
      </c>
      <c r="E35" s="708">
        <f>SUM('[1]11L:4'!E35)</f>
        <v>1150831.8</v>
      </c>
      <c r="F35" s="708">
        <f>SUM('[1]11L:4'!F35)</f>
        <v>38449.999999999985</v>
      </c>
      <c r="G35" s="708">
        <f>SUM('[1]11L:4'!G35)</f>
        <v>1070993.9399999995</v>
      </c>
      <c r="H35" s="708">
        <f>SUM('[1]11L:4'!H35)</f>
        <v>92872</v>
      </c>
      <c r="I35" s="44">
        <f>I10-I20-I30</f>
        <v>162662456.76000005</v>
      </c>
    </row>
    <row r="36" spans="1:9" ht="13.5" thickBot="1" x14ac:dyDescent="0.25">
      <c r="A36" s="45" t="s">
        <v>21</v>
      </c>
      <c r="B36" s="708">
        <f>SUM('[1]11L:4'!B36)</f>
        <v>15435000</v>
      </c>
      <c r="C36" s="708">
        <f>SUM('[1]11L:4'!C36)</f>
        <v>0</v>
      </c>
      <c r="D36" s="708">
        <f>SUM('[1]11L:4'!D36)</f>
        <v>160167478.57999998</v>
      </c>
      <c r="E36" s="708">
        <f>SUM('[1]11L:4'!E36)</f>
        <v>1155637.9500000002</v>
      </c>
      <c r="F36" s="708">
        <f>SUM('[1]11L:4'!F36)</f>
        <v>26833.33</v>
      </c>
      <c r="G36" s="708">
        <f>SUM('[1]11L:4'!G36)</f>
        <v>970414.09999999835</v>
      </c>
      <c r="H36" s="708">
        <f>SUM('[1]11L:4'!H36)</f>
        <v>92872</v>
      </c>
      <c r="I36" s="46">
        <f t="shared" ref="I36" si="7">I18-I28-I33</f>
        <v>177848235.96000001</v>
      </c>
    </row>
    <row r="37" spans="1:9" x14ac:dyDescent="0.2">
      <c r="A37" s="47"/>
      <c r="B37" s="48"/>
      <c r="C37" s="48"/>
      <c r="D37" s="48"/>
      <c r="E37" s="48"/>
      <c r="F37" s="48"/>
      <c r="G37" s="48"/>
      <c r="H37" s="48"/>
      <c r="I37" s="48"/>
    </row>
    <row r="38" spans="1:9" ht="15" x14ac:dyDescent="0.25">
      <c r="A38" s="49" t="s">
        <v>28</v>
      </c>
      <c r="B38" s="50"/>
    </row>
    <row r="39" spans="1:9" ht="13.5" thickBot="1" x14ac:dyDescent="0.25">
      <c r="A39" s="51"/>
      <c r="B39" s="51"/>
    </row>
    <row r="40" spans="1:9" ht="21.75" customHeight="1" x14ac:dyDescent="0.2">
      <c r="A40" s="52" t="s">
        <v>29</v>
      </c>
      <c r="B40" s="53"/>
      <c r="C40" s="54" t="s">
        <v>30</v>
      </c>
    </row>
    <row r="41" spans="1:9" ht="14.1" customHeight="1" x14ac:dyDescent="0.2">
      <c r="A41" s="55"/>
      <c r="B41" s="56"/>
      <c r="C41" s="57"/>
    </row>
    <row r="42" spans="1:9" ht="29.25" customHeight="1" x14ac:dyDescent="0.2">
      <c r="A42" s="58"/>
      <c r="B42" s="59"/>
      <c r="C42" s="60"/>
    </row>
    <row r="43" spans="1:9" x14ac:dyDescent="0.2">
      <c r="A43" s="61" t="s">
        <v>13</v>
      </c>
      <c r="B43" s="62"/>
      <c r="C43" s="63"/>
    </row>
    <row r="44" spans="1:9" x14ac:dyDescent="0.2">
      <c r="A44" s="64" t="s">
        <v>14</v>
      </c>
      <c r="B44" s="65"/>
      <c r="C44" s="43">
        <f>SUM('[1]11L:4'!C44)</f>
        <v>399384.64</v>
      </c>
    </row>
    <row r="45" spans="1:9" x14ac:dyDescent="0.2">
      <c r="A45" s="67" t="s">
        <v>15</v>
      </c>
      <c r="B45" s="68"/>
      <c r="C45" s="69">
        <f>SUM(C46:C47)</f>
        <v>145395.24</v>
      </c>
    </row>
    <row r="46" spans="1:9" x14ac:dyDescent="0.2">
      <c r="A46" s="70" t="s">
        <v>16</v>
      </c>
      <c r="B46" s="71"/>
      <c r="C46" s="36">
        <f>SUM('[1]11L:4'!C46)</f>
        <v>95047.360000000001</v>
      </c>
    </row>
    <row r="47" spans="1:9" x14ac:dyDescent="0.2">
      <c r="A47" s="70" t="s">
        <v>17</v>
      </c>
      <c r="B47" s="71"/>
      <c r="C47" s="36">
        <f>SUM('[1]11L:4'!C47)</f>
        <v>50347.880000000005</v>
      </c>
    </row>
    <row r="48" spans="1:9" x14ac:dyDescent="0.2">
      <c r="A48" s="67" t="s">
        <v>19</v>
      </c>
      <c r="B48" s="68"/>
      <c r="C48" s="69">
        <f>SUM(C49:C50)</f>
        <v>0</v>
      </c>
    </row>
    <row r="49" spans="1:3" x14ac:dyDescent="0.2">
      <c r="A49" s="70" t="s">
        <v>20</v>
      </c>
      <c r="B49" s="71"/>
      <c r="C49" s="36">
        <f>SUM('[1]11L:4'!C49)</f>
        <v>0</v>
      </c>
    </row>
    <row r="50" spans="1:3" x14ac:dyDescent="0.2">
      <c r="A50" s="70" t="s">
        <v>17</v>
      </c>
      <c r="B50" s="71"/>
      <c r="C50" s="36">
        <f>SUM('[1]11L:4'!C50)</f>
        <v>0</v>
      </c>
    </row>
    <row r="51" spans="1:3" x14ac:dyDescent="0.2">
      <c r="A51" s="72" t="s">
        <v>21</v>
      </c>
      <c r="B51" s="73"/>
      <c r="C51" s="69">
        <f>C44+C45-C48</f>
        <v>544779.88</v>
      </c>
    </row>
    <row r="52" spans="1:3" x14ac:dyDescent="0.2">
      <c r="A52" s="61" t="s">
        <v>22</v>
      </c>
      <c r="B52" s="62"/>
      <c r="C52" s="63"/>
    </row>
    <row r="53" spans="1:3" x14ac:dyDescent="0.2">
      <c r="A53" s="64" t="s">
        <v>14</v>
      </c>
      <c r="B53" s="65"/>
      <c r="C53" s="43">
        <f>SUM('[1]11L:4'!C53)</f>
        <v>399384.64</v>
      </c>
    </row>
    <row r="54" spans="1:3" x14ac:dyDescent="0.2">
      <c r="A54" s="67" t="s">
        <v>15</v>
      </c>
      <c r="B54" s="68"/>
      <c r="C54" s="69">
        <f>SUM(C55:C56)</f>
        <v>145395.24000000002</v>
      </c>
    </row>
    <row r="55" spans="1:3" x14ac:dyDescent="0.2">
      <c r="A55" s="70" t="s">
        <v>23</v>
      </c>
      <c r="B55" s="71"/>
      <c r="C55" s="36">
        <f>SUM('[1]11L:4'!C55)</f>
        <v>0</v>
      </c>
    </row>
    <row r="56" spans="1:3" x14ac:dyDescent="0.2">
      <c r="A56" s="70" t="s">
        <v>17</v>
      </c>
      <c r="B56" s="71"/>
      <c r="C56" s="36">
        <f>SUM('[1]11L:4'!C56)</f>
        <v>145395.24000000002</v>
      </c>
    </row>
    <row r="57" spans="1:3" x14ac:dyDescent="0.2">
      <c r="A57" s="67" t="s">
        <v>19</v>
      </c>
      <c r="B57" s="68"/>
      <c r="C57" s="69">
        <f>SUM(C58:C59)</f>
        <v>0</v>
      </c>
    </row>
    <row r="58" spans="1:3" x14ac:dyDescent="0.2">
      <c r="A58" s="70" t="s">
        <v>20</v>
      </c>
      <c r="B58" s="71"/>
      <c r="C58" s="36">
        <f>SUM('[1]11L:4'!C58)</f>
        <v>0</v>
      </c>
    </row>
    <row r="59" spans="1:3" x14ac:dyDescent="0.2">
      <c r="A59" s="74" t="s">
        <v>17</v>
      </c>
      <c r="B59" s="75"/>
      <c r="C59" s="36">
        <f>SUM('[1]11L:4'!C59)</f>
        <v>0</v>
      </c>
    </row>
    <row r="60" spans="1:3" x14ac:dyDescent="0.2">
      <c r="A60" s="76" t="s">
        <v>21</v>
      </c>
      <c r="B60" s="33"/>
      <c r="C60" s="77">
        <f>C53+C54-C57</f>
        <v>544779.88</v>
      </c>
    </row>
    <row r="61" spans="1:3" x14ac:dyDescent="0.2">
      <c r="A61" s="78" t="s">
        <v>24</v>
      </c>
      <c r="B61" s="79"/>
      <c r="C61" s="80"/>
    </row>
    <row r="62" spans="1:3" x14ac:dyDescent="0.2">
      <c r="A62" s="64" t="s">
        <v>14</v>
      </c>
      <c r="B62" s="65"/>
      <c r="C62" s="43">
        <f>SUM('[1]11L:4'!C62)</f>
        <v>0</v>
      </c>
    </row>
    <row r="63" spans="1:3" x14ac:dyDescent="0.2">
      <c r="A63" s="81" t="s">
        <v>25</v>
      </c>
      <c r="B63" s="82"/>
      <c r="C63" s="36">
        <f>SUM('[1]11L:4'!C63)</f>
        <v>0</v>
      </c>
    </row>
    <row r="64" spans="1:3" x14ac:dyDescent="0.2">
      <c r="A64" s="81" t="s">
        <v>26</v>
      </c>
      <c r="B64" s="82"/>
      <c r="C64" s="36">
        <f>SUM('[1]11L:4'!C64)</f>
        <v>0</v>
      </c>
    </row>
    <row r="65" spans="1:5" x14ac:dyDescent="0.2">
      <c r="A65" s="76" t="s">
        <v>21</v>
      </c>
      <c r="B65" s="33"/>
      <c r="C65" s="83">
        <f>C62+C63-C64</f>
        <v>0</v>
      </c>
    </row>
    <row r="66" spans="1:5" x14ac:dyDescent="0.2">
      <c r="A66" s="61" t="s">
        <v>27</v>
      </c>
      <c r="B66" s="62"/>
      <c r="C66" s="63"/>
    </row>
    <row r="67" spans="1:5" x14ac:dyDescent="0.2">
      <c r="A67" s="84" t="s">
        <v>14</v>
      </c>
      <c r="B67" s="65"/>
      <c r="C67" s="66">
        <f>C44-C53-C62</f>
        <v>0</v>
      </c>
    </row>
    <row r="68" spans="1:5" ht="13.5" thickBot="1" x14ac:dyDescent="0.25">
      <c r="A68" s="85" t="s">
        <v>21</v>
      </c>
      <c r="B68" s="86"/>
      <c r="C68" s="87">
        <f>C51-C60-C65</f>
        <v>0</v>
      </c>
    </row>
    <row r="76" spans="1:5" ht="15" x14ac:dyDescent="0.25">
      <c r="A76" s="88" t="s">
        <v>31</v>
      </c>
      <c r="B76" s="89"/>
      <c r="C76" s="89"/>
      <c r="D76" s="89"/>
      <c r="E76" s="89"/>
    </row>
    <row r="77" spans="1:5" ht="13.5" thickBot="1" x14ac:dyDescent="0.25">
      <c r="A77" s="90"/>
      <c r="B77" s="91"/>
      <c r="C77" s="91"/>
      <c r="D77" s="91"/>
      <c r="E77" s="91"/>
    </row>
    <row r="78" spans="1:5" ht="153.75" thickBot="1" x14ac:dyDescent="0.25">
      <c r="A78" s="92" t="s">
        <v>32</v>
      </c>
      <c r="B78" s="93" t="s">
        <v>33</v>
      </c>
      <c r="C78" s="93" t="s">
        <v>34</v>
      </c>
      <c r="D78" s="93" t="s">
        <v>35</v>
      </c>
      <c r="E78" s="94" t="s">
        <v>36</v>
      </c>
    </row>
    <row r="79" spans="1:5" ht="13.5" thickBot="1" x14ac:dyDescent="0.25">
      <c r="A79" s="95" t="s">
        <v>13</v>
      </c>
      <c r="B79" s="96"/>
      <c r="C79" s="96"/>
      <c r="D79" s="96"/>
      <c r="E79" s="97"/>
    </row>
    <row r="80" spans="1:5" ht="25.5" x14ac:dyDescent="0.2">
      <c r="A80" s="98" t="s">
        <v>37</v>
      </c>
      <c r="B80" s="43">
        <f>SUM('[1]11L:4'!B80)</f>
        <v>10000</v>
      </c>
      <c r="C80" s="99">
        <v>0</v>
      </c>
      <c r="D80" s="99">
        <v>0</v>
      </c>
      <c r="E80" s="100">
        <f>B80+C80+D80</f>
        <v>10000</v>
      </c>
    </row>
    <row r="81" spans="1:5" x14ac:dyDescent="0.2">
      <c r="A81" s="101" t="s">
        <v>25</v>
      </c>
      <c r="B81" s="102">
        <f>SUM(B82:B83)</f>
        <v>0</v>
      </c>
      <c r="C81" s="102">
        <f>SUM(C82:C83)</f>
        <v>0</v>
      </c>
      <c r="D81" s="102">
        <f>SUM(D82:D83)</f>
        <v>0</v>
      </c>
      <c r="E81" s="103">
        <f>SUM(E82:E83)</f>
        <v>0</v>
      </c>
    </row>
    <row r="82" spans="1:5" x14ac:dyDescent="0.2">
      <c r="A82" s="104" t="s">
        <v>38</v>
      </c>
      <c r="B82" s="36">
        <f>SUM('[1]11L:4'!B82)</f>
        <v>0</v>
      </c>
      <c r="C82" s="36">
        <f>SUM('[1]11L:4'!C82)</f>
        <v>0</v>
      </c>
      <c r="D82" s="36">
        <f>SUM('[1]11L:4'!D82)</f>
        <v>0</v>
      </c>
      <c r="E82" s="105">
        <f>B82+C82+D82</f>
        <v>0</v>
      </c>
    </row>
    <row r="83" spans="1:5" x14ac:dyDescent="0.2">
      <c r="A83" s="104" t="s">
        <v>39</v>
      </c>
      <c r="B83" s="36">
        <f>SUM('[1]11L:4'!B83)</f>
        <v>0</v>
      </c>
      <c r="C83" s="36">
        <f>SUM('[1]11L:4'!C83)</f>
        <v>0</v>
      </c>
      <c r="D83" s="36">
        <f>SUM('[1]11L:4'!D83)</f>
        <v>0</v>
      </c>
      <c r="E83" s="105">
        <f>B83+C83+D83</f>
        <v>0</v>
      </c>
    </row>
    <row r="84" spans="1:5" x14ac:dyDescent="0.2">
      <c r="A84" s="101" t="s">
        <v>26</v>
      </c>
      <c r="B84" s="102">
        <f>SUM(B85:B87)</f>
        <v>0</v>
      </c>
      <c r="C84" s="102">
        <f>SUM(C85:C87)</f>
        <v>0</v>
      </c>
      <c r="D84" s="102">
        <f>SUM(D85:D87)</f>
        <v>0</v>
      </c>
      <c r="E84" s="103">
        <f>SUM(E85:E87)</f>
        <v>0</v>
      </c>
    </row>
    <row r="85" spans="1:5" x14ac:dyDescent="0.2">
      <c r="A85" s="104" t="s">
        <v>40</v>
      </c>
      <c r="B85" s="36">
        <f>SUM('[1]11L:4'!B85)</f>
        <v>0</v>
      </c>
      <c r="C85" s="36">
        <f>SUM('[1]11L:4'!C85)</f>
        <v>0</v>
      </c>
      <c r="D85" s="36">
        <f>SUM('[1]11L:4'!D85)</f>
        <v>0</v>
      </c>
      <c r="E85" s="105">
        <f>B85+C85+D85</f>
        <v>0</v>
      </c>
    </row>
    <row r="86" spans="1:5" x14ac:dyDescent="0.2">
      <c r="A86" s="104" t="s">
        <v>41</v>
      </c>
      <c r="B86" s="36">
        <f>SUM('[1]11L:4'!B86)</f>
        <v>0</v>
      </c>
      <c r="C86" s="36">
        <f>SUM('[1]11L:4'!C86)</f>
        <v>0</v>
      </c>
      <c r="D86" s="36">
        <f>SUM('[1]11L:4'!D86)</f>
        <v>0</v>
      </c>
      <c r="E86" s="105">
        <f>B86+C86+D86</f>
        <v>0</v>
      </c>
    </row>
    <row r="87" spans="1:5" x14ac:dyDescent="0.2">
      <c r="A87" s="106" t="s">
        <v>42</v>
      </c>
      <c r="B87" s="36">
        <f>SUM('[1]11L:4'!B87)</f>
        <v>0</v>
      </c>
      <c r="C87" s="36">
        <f>SUM('[1]11L:4'!C87)</f>
        <v>0</v>
      </c>
      <c r="D87" s="36">
        <f>SUM('[1]11L:4'!D87)</f>
        <v>0</v>
      </c>
      <c r="E87" s="105">
        <f>B87+C87+D87</f>
        <v>0</v>
      </c>
    </row>
    <row r="88" spans="1:5" ht="26.25" thickBot="1" x14ac:dyDescent="0.25">
      <c r="A88" s="107" t="s">
        <v>43</v>
      </c>
      <c r="B88" s="43">
        <f>SUM('[1]11L:4'!B88)</f>
        <v>10000</v>
      </c>
      <c r="C88" s="108">
        <f>C80+C81-C84</f>
        <v>0</v>
      </c>
      <c r="D88" s="108">
        <f>D80+D81-D84</f>
        <v>0</v>
      </c>
      <c r="E88" s="109">
        <f>E80+E81-E84</f>
        <v>10000</v>
      </c>
    </row>
    <row r="89" spans="1:5" ht="13.5" thickBot="1" x14ac:dyDescent="0.25">
      <c r="A89" s="110" t="s">
        <v>44</v>
      </c>
      <c r="B89" s="111"/>
      <c r="C89" s="111"/>
      <c r="D89" s="111"/>
      <c r="E89" s="112"/>
    </row>
    <row r="90" spans="1:5" x14ac:dyDescent="0.2">
      <c r="A90" s="98" t="s">
        <v>45</v>
      </c>
      <c r="B90" s="99"/>
      <c r="C90" s="99"/>
      <c r="D90" s="99"/>
      <c r="E90" s="100">
        <f>B90+C90+D90</f>
        <v>0</v>
      </c>
    </row>
    <row r="91" spans="1:5" x14ac:dyDescent="0.2">
      <c r="A91" s="101" t="s">
        <v>25</v>
      </c>
      <c r="B91" s="36">
        <f>SUM('[1]11L:4'!B91)</f>
        <v>0</v>
      </c>
      <c r="C91" s="36">
        <f>SUM('[1]11L:4'!C91)</f>
        <v>0</v>
      </c>
      <c r="D91" s="36">
        <f>SUM('[1]11L:4'!D91)</f>
        <v>0</v>
      </c>
      <c r="E91" s="103">
        <f>SUM(B91:D91)</f>
        <v>0</v>
      </c>
    </row>
    <row r="92" spans="1:5" x14ac:dyDescent="0.2">
      <c r="A92" s="101" t="s">
        <v>26</v>
      </c>
      <c r="B92" s="36">
        <f>SUM('[1]11L:4'!B92)</f>
        <v>0</v>
      </c>
      <c r="C92" s="36">
        <f>SUM('[1]11L:4'!C92)</f>
        <v>0</v>
      </c>
      <c r="D92" s="36">
        <f>SUM('[1]11L:4'!D92)</f>
        <v>0</v>
      </c>
      <c r="E92" s="103">
        <f>SUM(B92:D92)</f>
        <v>0</v>
      </c>
    </row>
    <row r="93" spans="1:5" ht="13.5" thickBot="1" x14ac:dyDescent="0.25">
      <c r="A93" s="107" t="s">
        <v>46</v>
      </c>
      <c r="B93" s="108">
        <f>B90+B91-B92</f>
        <v>0</v>
      </c>
      <c r="C93" s="108">
        <f>C90+C91-C92</f>
        <v>0</v>
      </c>
      <c r="D93" s="108">
        <f>D90+D91-D92</f>
        <v>0</v>
      </c>
      <c r="E93" s="109">
        <f>E90+E91-E92</f>
        <v>0</v>
      </c>
    </row>
    <row r="94" spans="1:5" ht="13.5" thickBot="1" x14ac:dyDescent="0.25">
      <c r="A94" s="113" t="s">
        <v>27</v>
      </c>
      <c r="B94" s="114"/>
      <c r="C94" s="114"/>
      <c r="D94" s="114"/>
      <c r="E94" s="115"/>
    </row>
    <row r="95" spans="1:5" x14ac:dyDescent="0.2">
      <c r="A95" s="116" t="s">
        <v>14</v>
      </c>
      <c r="B95" s="43">
        <f>SUM('[1]11L:4'!B95)</f>
        <v>10000</v>
      </c>
      <c r="C95" s="117">
        <f>C80-C90</f>
        <v>0</v>
      </c>
      <c r="D95" s="117">
        <f>D80-D90</f>
        <v>0</v>
      </c>
      <c r="E95" s="117">
        <f>E80-E90</f>
        <v>10000</v>
      </c>
    </row>
    <row r="96" spans="1:5" ht="13.5" thickBot="1" x14ac:dyDescent="0.25">
      <c r="A96" s="118" t="s">
        <v>21</v>
      </c>
      <c r="B96" s="43">
        <f>SUM('[1]11L:4'!B96)</f>
        <v>10000</v>
      </c>
      <c r="C96" s="119">
        <f>C88-C93</f>
        <v>0</v>
      </c>
      <c r="D96" s="119">
        <f>D88-D93</f>
        <v>0</v>
      </c>
      <c r="E96" s="119">
        <f>E88-E93</f>
        <v>10000</v>
      </c>
    </row>
    <row r="101" spans="1:9" ht="48.6" customHeight="1" x14ac:dyDescent="0.25">
      <c r="A101" s="9" t="s">
        <v>47</v>
      </c>
      <c r="B101" s="9"/>
      <c r="C101" s="9"/>
      <c r="D101" s="9"/>
    </row>
    <row r="102" spans="1:9" ht="13.5" thickBot="1" x14ac:dyDescent="0.25">
      <c r="A102" s="120"/>
      <c r="B102" s="121"/>
      <c r="C102" s="121"/>
    </row>
    <row r="103" spans="1:9" x14ac:dyDescent="0.2">
      <c r="A103" s="122" t="s">
        <v>48</v>
      </c>
      <c r="B103" s="123" t="s">
        <v>14</v>
      </c>
      <c r="C103" s="123" t="s">
        <v>21</v>
      </c>
      <c r="D103" s="124" t="s">
        <v>49</v>
      </c>
    </row>
    <row r="104" spans="1:9" x14ac:dyDescent="0.2">
      <c r="A104" s="125" t="s">
        <v>50</v>
      </c>
      <c r="B104" s="126">
        <v>0</v>
      </c>
      <c r="C104" s="126">
        <v>0</v>
      </c>
      <c r="D104" s="40"/>
    </row>
    <row r="105" spans="1:9" x14ac:dyDescent="0.2">
      <c r="A105" s="127" t="s">
        <v>51</v>
      </c>
      <c r="B105" s="128"/>
      <c r="C105" s="128"/>
      <c r="D105" s="129"/>
    </row>
    <row r="106" spans="1:9" ht="13.5" thickBot="1" x14ac:dyDescent="0.25">
      <c r="A106" s="130" t="s">
        <v>52</v>
      </c>
      <c r="B106" s="131">
        <v>0</v>
      </c>
      <c r="C106" s="132">
        <v>0</v>
      </c>
      <c r="D106" s="133"/>
    </row>
    <row r="109" spans="1:9" ht="15" x14ac:dyDescent="0.25">
      <c r="A109" s="9" t="s">
        <v>53</v>
      </c>
      <c r="B109" s="134"/>
      <c r="C109" s="134"/>
      <c r="D109" s="135"/>
      <c r="E109" s="135"/>
      <c r="F109" s="135"/>
      <c r="G109" s="135"/>
    </row>
    <row r="110" spans="1:9" ht="13.5" thickBot="1" x14ac:dyDescent="0.25">
      <c r="A110" s="120"/>
      <c r="B110" s="121"/>
      <c r="C110" s="121"/>
    </row>
    <row r="111" spans="1:9" ht="14.1" customHeight="1" x14ac:dyDescent="0.2">
      <c r="A111" s="136"/>
      <c r="B111" s="137" t="s">
        <v>54</v>
      </c>
      <c r="C111" s="138"/>
      <c r="D111" s="138"/>
      <c r="E111" s="138"/>
      <c r="F111" s="139"/>
      <c r="G111" s="137" t="s">
        <v>55</v>
      </c>
      <c r="H111" s="138"/>
      <c r="I111" s="139"/>
    </row>
    <row r="112" spans="1:9" ht="38.25" x14ac:dyDescent="0.2">
      <c r="A112" s="140"/>
      <c r="B112" s="141" t="s">
        <v>56</v>
      </c>
      <c r="C112" s="142" t="s">
        <v>57</v>
      </c>
      <c r="D112" s="142" t="s">
        <v>58</v>
      </c>
      <c r="E112" s="142" t="s">
        <v>59</v>
      </c>
      <c r="F112" s="143" t="s">
        <v>60</v>
      </c>
      <c r="G112" s="144" t="s">
        <v>61</v>
      </c>
      <c r="H112" s="145" t="s">
        <v>62</v>
      </c>
      <c r="I112" s="146" t="s">
        <v>63</v>
      </c>
    </row>
    <row r="113" spans="1:9" x14ac:dyDescent="0.2">
      <c r="A113" s="147" t="s">
        <v>14</v>
      </c>
      <c r="B113" s="148">
        <v>0</v>
      </c>
      <c r="C113" s="149">
        <v>0</v>
      </c>
      <c r="D113" s="149">
        <v>0</v>
      </c>
      <c r="E113" s="150">
        <v>0</v>
      </c>
      <c r="F113" s="151">
        <v>0</v>
      </c>
      <c r="G113" s="152">
        <v>0</v>
      </c>
      <c r="H113" s="149">
        <v>0</v>
      </c>
      <c r="I113" s="153">
        <v>0</v>
      </c>
    </row>
    <row r="114" spans="1:9" ht="38.25" x14ac:dyDescent="0.2">
      <c r="A114" s="154" t="s">
        <v>64</v>
      </c>
      <c r="B114" s="155">
        <v>0</v>
      </c>
      <c r="C114" s="156">
        <v>0</v>
      </c>
      <c r="D114" s="156">
        <v>0</v>
      </c>
      <c r="E114" s="150">
        <v>0</v>
      </c>
      <c r="F114" s="151">
        <v>0</v>
      </c>
      <c r="G114" s="152">
        <v>0</v>
      </c>
      <c r="H114" s="156">
        <v>0</v>
      </c>
      <c r="I114" s="157">
        <v>0</v>
      </c>
    </row>
    <row r="115" spans="1:9" ht="39" thickBot="1" x14ac:dyDescent="0.25">
      <c r="A115" s="158" t="s">
        <v>65</v>
      </c>
      <c r="B115" s="159">
        <v>0</v>
      </c>
      <c r="C115" s="160">
        <v>0</v>
      </c>
      <c r="D115" s="160">
        <v>0</v>
      </c>
      <c r="E115" s="161">
        <v>0</v>
      </c>
      <c r="F115" s="162">
        <v>0</v>
      </c>
      <c r="G115" s="163">
        <v>0</v>
      </c>
      <c r="H115" s="160">
        <v>0</v>
      </c>
      <c r="I115" s="164">
        <v>0</v>
      </c>
    </row>
    <row r="116" spans="1:9" ht="13.5" thickBot="1" x14ac:dyDescent="0.25">
      <c r="A116" s="165" t="s">
        <v>21</v>
      </c>
      <c r="B116" s="166">
        <f t="shared" ref="B116:I116" si="8">B113+B114-B115</f>
        <v>0</v>
      </c>
      <c r="C116" s="167">
        <f t="shared" si="8"/>
        <v>0</v>
      </c>
      <c r="D116" s="167">
        <f t="shared" si="8"/>
        <v>0</v>
      </c>
      <c r="E116" s="168">
        <f t="shared" si="8"/>
        <v>0</v>
      </c>
      <c r="F116" s="169">
        <f t="shared" si="8"/>
        <v>0</v>
      </c>
      <c r="G116" s="170">
        <f t="shared" si="8"/>
        <v>0</v>
      </c>
      <c r="H116" s="168">
        <f t="shared" si="8"/>
        <v>0</v>
      </c>
      <c r="I116" s="169">
        <f t="shared" si="8"/>
        <v>0</v>
      </c>
    </row>
    <row r="119" spans="1:9" ht="15" x14ac:dyDescent="0.25">
      <c r="A119" s="9" t="s">
        <v>66</v>
      </c>
      <c r="B119" s="134"/>
      <c r="C119" s="134"/>
    </row>
    <row r="120" spans="1:9" ht="13.5" thickBot="1" x14ac:dyDescent="0.25">
      <c r="A120" s="120"/>
      <c r="B120" s="121"/>
      <c r="C120" s="121"/>
    </row>
    <row r="121" spans="1:9" x14ac:dyDescent="0.2">
      <c r="A121" s="171" t="s">
        <v>48</v>
      </c>
      <c r="B121" s="123" t="s">
        <v>14</v>
      </c>
      <c r="C121" s="124" t="s">
        <v>21</v>
      </c>
    </row>
    <row r="122" spans="1:9" ht="26.25" thickBot="1" x14ac:dyDescent="0.25">
      <c r="A122" s="172" t="s">
        <v>67</v>
      </c>
      <c r="B122" s="36">
        <f>SUM('[1]11L:4'!B122)</f>
        <v>15861250</v>
      </c>
      <c r="C122" s="36">
        <f>SUM('[1]11L:4'!C122)</f>
        <v>15435000</v>
      </c>
    </row>
    <row r="126" spans="1:9" ht="50.25" customHeight="1" x14ac:dyDescent="0.25">
      <c r="A126" s="9" t="s">
        <v>68</v>
      </c>
      <c r="B126" s="134"/>
      <c r="C126" s="134"/>
      <c r="D126" s="135"/>
    </row>
    <row r="127" spans="1:9" ht="13.5" thickBot="1" x14ac:dyDescent="0.25">
      <c r="A127" s="120"/>
      <c r="B127" s="121"/>
      <c r="C127" s="121"/>
    </row>
    <row r="128" spans="1:9" x14ac:dyDescent="0.2">
      <c r="A128" s="173" t="s">
        <v>32</v>
      </c>
      <c r="B128" s="174"/>
      <c r="C128" s="123" t="s">
        <v>14</v>
      </c>
      <c r="D128" s="124" t="s">
        <v>21</v>
      </c>
    </row>
    <row r="129" spans="1:4" ht="66.599999999999994" customHeight="1" x14ac:dyDescent="0.2">
      <c r="A129" s="175" t="s">
        <v>69</v>
      </c>
      <c r="B129" s="176"/>
      <c r="C129" s="126">
        <f>SUM(C131:C135)</f>
        <v>369974.55</v>
      </c>
      <c r="D129" s="177">
        <f>SUM(D131:D135)</f>
        <v>383007.63</v>
      </c>
    </row>
    <row r="130" spans="1:4" x14ac:dyDescent="0.2">
      <c r="A130" s="178" t="s">
        <v>51</v>
      </c>
      <c r="B130" s="179"/>
      <c r="C130" s="180"/>
      <c r="D130" s="181"/>
    </row>
    <row r="131" spans="1:4" x14ac:dyDescent="0.2">
      <c r="A131" s="182" t="s">
        <v>5</v>
      </c>
      <c r="B131" s="183"/>
      <c r="C131" s="36">
        <f>SUM('[1]11L:4'!C131)</f>
        <v>0</v>
      </c>
      <c r="D131" s="37">
        <f>SUM('[1]11L:4'!D131)</f>
        <v>0</v>
      </c>
    </row>
    <row r="132" spans="1:4" x14ac:dyDescent="0.2">
      <c r="A132" s="184" t="s">
        <v>7</v>
      </c>
      <c r="B132" s="185"/>
      <c r="C132" s="36">
        <f>SUM('[1]11L:4'!C132)</f>
        <v>0</v>
      </c>
      <c r="D132" s="37">
        <f>SUM('[1]11L:4'!D132)</f>
        <v>0</v>
      </c>
    </row>
    <row r="133" spans="1:4" x14ac:dyDescent="0.2">
      <c r="A133" s="184" t="s">
        <v>8</v>
      </c>
      <c r="B133" s="185"/>
      <c r="C133" s="36">
        <f>SUM('[1]11L:4'!C133)</f>
        <v>82971.61</v>
      </c>
      <c r="D133" s="37">
        <f>SUM('[1]11L:4'!D133)</f>
        <v>82971.61</v>
      </c>
    </row>
    <row r="134" spans="1:4" x14ac:dyDescent="0.2">
      <c r="A134" s="184" t="s">
        <v>9</v>
      </c>
      <c r="B134" s="185"/>
      <c r="C134" s="36">
        <f>SUM('[1]11L:4'!C134)</f>
        <v>0</v>
      </c>
      <c r="D134" s="37">
        <f>SUM('[1]11L:4'!D134)</f>
        <v>0</v>
      </c>
    </row>
    <row r="135" spans="1:4" ht="13.5" thickBot="1" x14ac:dyDescent="0.25">
      <c r="A135" s="186" t="s">
        <v>10</v>
      </c>
      <c r="B135" s="187"/>
      <c r="C135" s="713">
        <f>SUM('[1]11L:4'!C135)</f>
        <v>287002.94</v>
      </c>
      <c r="D135" s="715">
        <f>SUM('[1]11L:4'!D135)</f>
        <v>300036.02</v>
      </c>
    </row>
    <row r="153" spans="1:9" ht="15" x14ac:dyDescent="0.2">
      <c r="A153" s="188" t="s">
        <v>70</v>
      </c>
      <c r="B153" s="189"/>
      <c r="C153" s="189"/>
      <c r="D153" s="189"/>
      <c r="E153" s="189"/>
      <c r="F153" s="189"/>
      <c r="G153" s="189"/>
      <c r="H153" s="189"/>
      <c r="I153" s="189"/>
    </row>
    <row r="154" spans="1:9" ht="13.5" thickBot="1" x14ac:dyDescent="0.25">
      <c r="B154" s="190"/>
      <c r="C154" s="190"/>
      <c r="D154" s="190"/>
      <c r="E154" s="190" t="s">
        <v>71</v>
      </c>
      <c r="F154" s="191"/>
      <c r="G154" s="191"/>
      <c r="H154" s="191"/>
      <c r="I154" s="191"/>
    </row>
    <row r="155" spans="1:9" ht="109.35" customHeight="1" thickBot="1" x14ac:dyDescent="0.25">
      <c r="A155" s="192"/>
      <c r="B155" s="193"/>
      <c r="C155" s="194" t="s">
        <v>72</v>
      </c>
      <c r="D155" s="195" t="s">
        <v>73</v>
      </c>
      <c r="E155" s="194" t="s">
        <v>74</v>
      </c>
      <c r="F155" s="196" t="s">
        <v>75</v>
      </c>
      <c r="G155" s="194" t="s">
        <v>76</v>
      </c>
      <c r="H155" s="197" t="s">
        <v>77</v>
      </c>
      <c r="I155" s="198" t="s">
        <v>78</v>
      </c>
    </row>
    <row r="156" spans="1:9" x14ac:dyDescent="0.2">
      <c r="A156" s="199" t="s">
        <v>79</v>
      </c>
      <c r="B156" s="200"/>
      <c r="C156" s="201">
        <v>0</v>
      </c>
      <c r="D156" s="202">
        <v>0</v>
      </c>
      <c r="E156" s="203">
        <v>0</v>
      </c>
      <c r="F156" s="202">
        <v>0</v>
      </c>
      <c r="G156" s="203">
        <v>0</v>
      </c>
      <c r="H156" s="203">
        <v>0</v>
      </c>
      <c r="I156" s="204">
        <v>0</v>
      </c>
    </row>
    <row r="157" spans="1:9" x14ac:dyDescent="0.2">
      <c r="A157" s="205"/>
      <c r="B157" s="206" t="s">
        <v>80</v>
      </c>
      <c r="C157" s="207"/>
      <c r="D157" s="208"/>
      <c r="E157" s="209"/>
      <c r="F157" s="208"/>
      <c r="G157" s="209"/>
      <c r="H157" s="209"/>
      <c r="I157" s="210"/>
    </row>
    <row r="158" spans="1:9" x14ac:dyDescent="0.2">
      <c r="A158" s="152" t="s">
        <v>81</v>
      </c>
      <c r="B158" s="211"/>
      <c r="C158" s="36">
        <f>SUM('[1]11L:4'!C158)</f>
        <v>0</v>
      </c>
      <c r="D158" s="36">
        <f>SUM('[1]11L:4'!D158)</f>
        <v>0</v>
      </c>
      <c r="E158" s="36">
        <f>SUM('[1]11L:4'!E158)</f>
        <v>0</v>
      </c>
      <c r="F158" s="36">
        <f>SUM('[1]11L:4'!F158)</f>
        <v>0</v>
      </c>
      <c r="G158" s="36">
        <f>SUM('[1]11L:4'!G158)</f>
        <v>0</v>
      </c>
      <c r="H158" s="36">
        <f>SUM('[1]11L:4'!H158)</f>
        <v>0</v>
      </c>
      <c r="I158" s="36">
        <f>SUM('[1]11L:4'!I158)</f>
        <v>0</v>
      </c>
    </row>
    <row r="159" spans="1:9" x14ac:dyDescent="0.2">
      <c r="A159" s="152" t="s">
        <v>82</v>
      </c>
      <c r="B159" s="211"/>
      <c r="C159" s="36">
        <f>SUM('[1]11L:4'!C159)</f>
        <v>0</v>
      </c>
      <c r="D159" s="36">
        <f>SUM('[1]11L:4'!D159)</f>
        <v>0</v>
      </c>
      <c r="E159" s="36">
        <f>SUM('[1]11L:4'!E159)</f>
        <v>0</v>
      </c>
      <c r="F159" s="36">
        <f>SUM('[1]11L:4'!F159)</f>
        <v>0</v>
      </c>
      <c r="G159" s="36">
        <f>SUM('[1]11L:4'!G159)</f>
        <v>0</v>
      </c>
      <c r="H159" s="36">
        <f>SUM('[1]11L:4'!H159)</f>
        <v>0</v>
      </c>
      <c r="I159" s="36">
        <f>SUM('[1]11L:4'!I159)</f>
        <v>0</v>
      </c>
    </row>
    <row r="160" spans="1:9" ht="13.5" thickBot="1" x14ac:dyDescent="0.25">
      <c r="A160" s="214" t="s">
        <v>83</v>
      </c>
      <c r="B160" s="215"/>
      <c r="C160" s="36">
        <f>SUM('[1]11L:4'!C160)</f>
        <v>0</v>
      </c>
      <c r="D160" s="36">
        <f>SUM('[1]11L:4'!D160)</f>
        <v>0</v>
      </c>
      <c r="E160" s="36">
        <f>SUM('[1]11L:4'!E160)</f>
        <v>0</v>
      </c>
      <c r="F160" s="36">
        <f>SUM('[1]11L:4'!F160)</f>
        <v>0</v>
      </c>
      <c r="G160" s="36">
        <f>SUM('[1]11L:4'!G160)</f>
        <v>0</v>
      </c>
      <c r="H160" s="36">
        <f>SUM('[1]11L:4'!H160)</f>
        <v>0</v>
      </c>
      <c r="I160" s="36">
        <f>SUM('[1]11L:4'!I160)</f>
        <v>0</v>
      </c>
    </row>
    <row r="161" spans="1:9" ht="13.5" thickBot="1" x14ac:dyDescent="0.25">
      <c r="A161" s="216"/>
      <c r="B161" s="217" t="s">
        <v>84</v>
      </c>
      <c r="C161" s="218">
        <v>0</v>
      </c>
      <c r="D161" s="218">
        <v>0</v>
      </c>
      <c r="E161" s="218">
        <f>SUM(E158:E160)</f>
        <v>0</v>
      </c>
      <c r="F161" s="218">
        <f>SUM(F158:F160)</f>
        <v>0</v>
      </c>
      <c r="G161" s="218">
        <f>SUM(G158:G160)</f>
        <v>0</v>
      </c>
      <c r="H161" s="218">
        <v>0</v>
      </c>
      <c r="I161" s="218">
        <v>0</v>
      </c>
    </row>
    <row r="162" spans="1:9" ht="105.6" customHeight="1" thickBot="1" x14ac:dyDescent="0.25">
      <c r="A162" s="192"/>
      <c r="B162" s="219"/>
      <c r="C162" s="194" t="s">
        <v>72</v>
      </c>
      <c r="D162" s="195" t="s">
        <v>73</v>
      </c>
      <c r="E162" s="194" t="s">
        <v>74</v>
      </c>
      <c r="F162" s="196" t="s">
        <v>75</v>
      </c>
      <c r="G162" s="194" t="s">
        <v>76</v>
      </c>
      <c r="H162" s="194" t="s">
        <v>85</v>
      </c>
      <c r="I162" s="194" t="s">
        <v>86</v>
      </c>
    </row>
    <row r="163" spans="1:9" x14ac:dyDescent="0.2">
      <c r="A163" s="199" t="s">
        <v>14</v>
      </c>
      <c r="B163" s="220"/>
      <c r="C163" s="221">
        <v>0</v>
      </c>
      <c r="D163" s="222">
        <v>0</v>
      </c>
      <c r="E163" s="223">
        <v>0</v>
      </c>
      <c r="F163" s="222">
        <v>0</v>
      </c>
      <c r="G163" s="223">
        <v>0</v>
      </c>
      <c r="H163" s="223">
        <v>0</v>
      </c>
      <c r="I163" s="224">
        <v>0</v>
      </c>
    </row>
    <row r="164" spans="1:9" x14ac:dyDescent="0.2">
      <c r="A164" s="225"/>
      <c r="B164" s="226" t="s">
        <v>80</v>
      </c>
      <c r="C164" s="207"/>
      <c r="D164" s="208"/>
      <c r="E164" s="209"/>
      <c r="F164" s="208"/>
      <c r="G164" s="209"/>
      <c r="H164" s="209"/>
      <c r="I164" s="210"/>
    </row>
    <row r="165" spans="1:9" x14ac:dyDescent="0.2">
      <c r="A165" s="152" t="s">
        <v>81</v>
      </c>
      <c r="B165" s="211"/>
      <c r="C165" s="36">
        <f>SUM('[1]11L:4'!C165)</f>
        <v>0</v>
      </c>
      <c r="D165" s="36">
        <f>SUM('[1]11L:4'!D165)</f>
        <v>0</v>
      </c>
      <c r="E165" s="36">
        <f>SUM('[1]11L:4'!E165)</f>
        <v>0</v>
      </c>
      <c r="F165" s="36">
        <f>SUM('[1]11L:4'!F165)</f>
        <v>0</v>
      </c>
      <c r="G165" s="36">
        <f>SUM('[1]11L:4'!G165)</f>
        <v>0</v>
      </c>
      <c r="H165" s="36">
        <f>SUM('[1]11L:4'!H165)</f>
        <v>0</v>
      </c>
      <c r="I165" s="36">
        <f>SUM('[1]11L:4'!I165)</f>
        <v>0</v>
      </c>
    </row>
    <row r="166" spans="1:9" x14ac:dyDescent="0.2">
      <c r="A166" s="152" t="s">
        <v>82</v>
      </c>
      <c r="B166" s="211"/>
      <c r="C166" s="36">
        <f>SUM('[1]11L:4'!C166)</f>
        <v>0</v>
      </c>
      <c r="D166" s="36">
        <f>SUM('[1]11L:4'!D166)</f>
        <v>0</v>
      </c>
      <c r="E166" s="36">
        <f>SUM('[1]11L:4'!E166)</f>
        <v>0</v>
      </c>
      <c r="F166" s="36">
        <f>SUM('[1]11L:4'!F166)</f>
        <v>0</v>
      </c>
      <c r="G166" s="36">
        <f>SUM('[1]11L:4'!G166)</f>
        <v>0</v>
      </c>
      <c r="H166" s="36">
        <f>SUM('[1]11L:4'!H166)</f>
        <v>0</v>
      </c>
      <c r="I166" s="36">
        <f>SUM('[1]11L:4'!I166)</f>
        <v>0</v>
      </c>
    </row>
    <row r="167" spans="1:9" ht="13.5" thickBot="1" x14ac:dyDescent="0.25">
      <c r="A167" s="214" t="s">
        <v>83</v>
      </c>
      <c r="B167" s="215"/>
      <c r="C167" s="36">
        <f>SUM('[1]11L:4'!C167)</f>
        <v>0</v>
      </c>
      <c r="D167" s="36">
        <f>SUM('[1]11L:4'!D167)</f>
        <v>0</v>
      </c>
      <c r="E167" s="36">
        <f>SUM('[1]11L:4'!E167)</f>
        <v>0</v>
      </c>
      <c r="F167" s="36">
        <f>SUM('[1]11L:4'!F167)</f>
        <v>0</v>
      </c>
      <c r="G167" s="36">
        <f>SUM('[1]11L:4'!G167)</f>
        <v>0</v>
      </c>
      <c r="H167" s="36">
        <f>SUM('[1]11L:4'!H167)</f>
        <v>0</v>
      </c>
      <c r="I167" s="36">
        <f>SUM('[1]11L:4'!I167)</f>
        <v>0</v>
      </c>
    </row>
    <row r="168" spans="1:9" ht="13.5" thickBot="1" x14ac:dyDescent="0.25">
      <c r="A168" s="216"/>
      <c r="B168" s="217" t="s">
        <v>84</v>
      </c>
      <c r="C168" s="218">
        <v>0</v>
      </c>
      <c r="D168" s="227">
        <v>0</v>
      </c>
      <c r="E168" s="218">
        <v>0</v>
      </c>
      <c r="F168" s="218">
        <f>SUM(F165:F167)</f>
        <v>0</v>
      </c>
      <c r="G168" s="218">
        <f>SUM(G165:G167)</f>
        <v>0</v>
      </c>
      <c r="H168" s="218">
        <v>0</v>
      </c>
      <c r="I168" s="228">
        <v>0</v>
      </c>
    </row>
    <row r="171" spans="1:9" x14ac:dyDescent="0.2">
      <c r="A171" s="229" t="s">
        <v>87</v>
      </c>
      <c r="B171" s="230"/>
      <c r="C171" s="230"/>
      <c r="D171" s="230"/>
      <c r="E171" s="230"/>
      <c r="F171" s="230"/>
      <c r="G171" s="230"/>
      <c r="H171" s="230"/>
      <c r="I171" s="230"/>
    </row>
    <row r="172" spans="1:9" ht="13.5" thickBot="1" x14ac:dyDescent="0.25">
      <c r="A172" s="231"/>
      <c r="B172" s="231"/>
      <c r="C172" s="231"/>
      <c r="D172" s="231"/>
      <c r="E172" s="231"/>
      <c r="F172" s="231"/>
      <c r="G172" s="231"/>
      <c r="H172" s="231"/>
      <c r="I172" s="231"/>
    </row>
    <row r="173" spans="1:9" ht="13.5" thickBot="1" x14ac:dyDescent="0.25">
      <c r="A173" s="232" t="s">
        <v>88</v>
      </c>
      <c r="B173" s="233"/>
      <c r="C173" s="233"/>
      <c r="D173" s="234"/>
      <c r="E173" s="235" t="s">
        <v>14</v>
      </c>
      <c r="F173" s="236" t="s">
        <v>89</v>
      </c>
      <c r="G173" s="237"/>
      <c r="H173" s="238"/>
      <c r="I173" s="239" t="s">
        <v>21</v>
      </c>
    </row>
    <row r="174" spans="1:9" ht="26.25" thickBot="1" x14ac:dyDescent="0.25">
      <c r="A174" s="240"/>
      <c r="B174" s="241"/>
      <c r="C174" s="241"/>
      <c r="D174" s="242"/>
      <c r="E174" s="243"/>
      <c r="F174" s="244" t="s">
        <v>25</v>
      </c>
      <c r="G174" s="245" t="s">
        <v>90</v>
      </c>
      <c r="H174" s="244" t="s">
        <v>91</v>
      </c>
      <c r="I174" s="246"/>
    </row>
    <row r="175" spans="1:9" x14ac:dyDescent="0.2">
      <c r="A175" s="247">
        <v>1</v>
      </c>
      <c r="B175" s="248" t="s">
        <v>92</v>
      </c>
      <c r="C175" s="249"/>
      <c r="D175" s="250"/>
      <c r="E175" s="36">
        <f>SUM('[1]11L:4'!E175)</f>
        <v>0</v>
      </c>
      <c r="F175" s="709">
        <f>SUM('[1]11L:4'!F175)</f>
        <v>0</v>
      </c>
      <c r="G175" s="709">
        <f>SUM('[1]11L:4'!G175)</f>
        <v>0</v>
      </c>
      <c r="H175" s="709">
        <f>SUM('[1]11L:4'!H175)</f>
        <v>0</v>
      </c>
      <c r="I175" s="251">
        <f>E175+F175-G175-H175</f>
        <v>0</v>
      </c>
    </row>
    <row r="176" spans="1:9" x14ac:dyDescent="0.2">
      <c r="A176" s="252"/>
      <c r="B176" s="253" t="s">
        <v>93</v>
      </c>
      <c r="C176" s="254"/>
      <c r="D176" s="255"/>
      <c r="E176" s="36">
        <f>SUM('[1]11L:4'!E176)</f>
        <v>0</v>
      </c>
      <c r="F176" s="36">
        <f>SUM('[1]11L:4'!F176)</f>
        <v>0</v>
      </c>
      <c r="G176" s="36">
        <f>SUM('[1]11L:4'!G176)</f>
        <v>0</v>
      </c>
      <c r="H176" s="36">
        <f>SUM('[1]11L:4'!H176)</f>
        <v>0</v>
      </c>
      <c r="I176" s="257">
        <f>E176+F176-G176-H176</f>
        <v>0</v>
      </c>
    </row>
    <row r="177" spans="1:9" x14ac:dyDescent="0.2">
      <c r="A177" s="258" t="s">
        <v>94</v>
      </c>
      <c r="B177" s="259" t="s">
        <v>95</v>
      </c>
      <c r="C177" s="260"/>
      <c r="D177" s="261"/>
      <c r="E177" s="36">
        <f>SUM('[1]11L:4'!E177)</f>
        <v>237695.51</v>
      </c>
      <c r="F177" s="36">
        <f>SUM('[1]11L:4'!F177)</f>
        <v>38135.29</v>
      </c>
      <c r="G177" s="36">
        <f>SUM('[1]11L:4'!G177)</f>
        <v>0</v>
      </c>
      <c r="H177" s="36">
        <f>SUM('[1]11L:4'!H177)</f>
        <v>1776.04</v>
      </c>
      <c r="I177" s="263">
        <f>E177+F177-G177-H177</f>
        <v>274054.76</v>
      </c>
    </row>
    <row r="178" spans="1:9" x14ac:dyDescent="0.2">
      <c r="A178" s="258"/>
      <c r="B178" s="253" t="s">
        <v>96</v>
      </c>
      <c r="C178" s="254"/>
      <c r="D178" s="255"/>
      <c r="E178" s="36">
        <f>SUM('[1]11L:4'!E178)</f>
        <v>0</v>
      </c>
      <c r="F178" s="36">
        <f>SUM('[1]11L:4'!F178)</f>
        <v>0</v>
      </c>
      <c r="G178" s="36">
        <f>SUM('[1]11L:4'!G178)</f>
        <v>0</v>
      </c>
      <c r="H178" s="36">
        <f>SUM('[1]11L:4'!H178)</f>
        <v>0</v>
      </c>
      <c r="I178" s="262">
        <f>E178+F178-G178-H178</f>
        <v>0</v>
      </c>
    </row>
    <row r="179" spans="1:9" ht="13.5" thickBot="1" x14ac:dyDescent="0.25">
      <c r="A179" s="264" t="s">
        <v>97</v>
      </c>
      <c r="B179" s="259" t="s">
        <v>98</v>
      </c>
      <c r="C179" s="260"/>
      <c r="D179" s="261"/>
      <c r="E179" s="36">
        <f>SUM('[1]11L:4'!E179)</f>
        <v>0</v>
      </c>
      <c r="F179" s="36">
        <f>SUM('[1]11L:4'!F179)</f>
        <v>0</v>
      </c>
      <c r="G179" s="36">
        <f>SUM('[1]11L:4'!G179)</f>
        <v>0</v>
      </c>
      <c r="H179" s="36">
        <f>SUM('[1]11L:4'!H179)</f>
        <v>0</v>
      </c>
      <c r="I179" s="256">
        <f>E179+F179-G179-H179</f>
        <v>0</v>
      </c>
    </row>
    <row r="180" spans="1:9" ht="13.5" thickBot="1" x14ac:dyDescent="0.25">
      <c r="A180" s="265" t="s">
        <v>99</v>
      </c>
      <c r="B180" s="266"/>
      <c r="C180" s="266"/>
      <c r="D180" s="267"/>
      <c r="E180" s="268">
        <f>E175+E177+E179</f>
        <v>237695.51</v>
      </c>
      <c r="F180" s="268">
        <f>F175+F177+F179</f>
        <v>38135.29</v>
      </c>
      <c r="G180" s="268">
        <f>G175+G177+G179</f>
        <v>0</v>
      </c>
      <c r="H180" s="268">
        <f>H175+H177+H179</f>
        <v>1776.04</v>
      </c>
      <c r="I180" s="269">
        <f>I175+I177+I179</f>
        <v>274054.76</v>
      </c>
    </row>
    <row r="181" spans="1:9" x14ac:dyDescent="0.2">
      <c r="A181" s="51"/>
      <c r="B181" s="51"/>
      <c r="C181" s="51"/>
      <c r="D181" s="51"/>
      <c r="E181" s="51"/>
      <c r="F181" s="51"/>
      <c r="G181" s="51"/>
      <c r="H181" s="51"/>
      <c r="I181" s="51"/>
    </row>
    <row r="182" spans="1:9" x14ac:dyDescent="0.2">
      <c r="A182" s="270" t="s">
        <v>100</v>
      </c>
      <c r="B182" s="51"/>
      <c r="C182" s="51"/>
      <c r="D182" s="51"/>
      <c r="E182" s="51"/>
      <c r="F182" s="51"/>
      <c r="G182" s="51"/>
      <c r="H182" s="51"/>
      <c r="I182" s="51"/>
    </row>
    <row r="183" spans="1:9" x14ac:dyDescent="0.2">
      <c r="A183" s="270" t="s">
        <v>101</v>
      </c>
      <c r="B183" s="51"/>
      <c r="C183" s="51"/>
      <c r="D183" s="51"/>
      <c r="E183" s="51"/>
      <c r="F183" s="51"/>
      <c r="G183" s="51"/>
      <c r="H183" s="51"/>
      <c r="I183" s="51"/>
    </row>
    <row r="185" spans="1:9" ht="15" x14ac:dyDescent="0.2">
      <c r="A185" s="271" t="s">
        <v>102</v>
      </c>
      <c r="B185" s="271"/>
      <c r="C185" s="271"/>
      <c r="D185" s="271"/>
      <c r="E185" s="271"/>
      <c r="F185" s="271"/>
      <c r="G185" s="271"/>
    </row>
    <row r="186" spans="1:9" ht="13.5" thickBot="1" x14ac:dyDescent="0.25">
      <c r="A186" s="272"/>
      <c r="B186" s="273"/>
      <c r="C186" s="274"/>
      <c r="D186" s="274"/>
      <c r="E186" s="274"/>
      <c r="F186" s="274"/>
      <c r="G186" s="274"/>
    </row>
    <row r="187" spans="1:9" ht="13.5" thickBot="1" x14ac:dyDescent="0.25">
      <c r="A187" s="275" t="s">
        <v>103</v>
      </c>
      <c r="B187" s="276"/>
      <c r="C187" s="277" t="s">
        <v>104</v>
      </c>
      <c r="D187" s="278" t="s">
        <v>105</v>
      </c>
      <c r="E187" s="279" t="s">
        <v>106</v>
      </c>
      <c r="F187" s="278" t="s">
        <v>107</v>
      </c>
      <c r="G187" s="280" t="s">
        <v>108</v>
      </c>
    </row>
    <row r="188" spans="1:9" ht="26.85" customHeight="1" x14ac:dyDescent="0.2">
      <c r="A188" s="281" t="s">
        <v>109</v>
      </c>
      <c r="B188" s="282"/>
      <c r="C188" s="36">
        <f>SUM('[1]11L:4'!C188)</f>
        <v>0</v>
      </c>
      <c r="D188" s="36">
        <f>SUM('[1]11L:4'!D188)</f>
        <v>0</v>
      </c>
      <c r="E188" s="36">
        <f>SUM('[1]11L:4'!E188)</f>
        <v>0</v>
      </c>
      <c r="F188" s="36">
        <f>SUM('[1]11L:4'!F188)</f>
        <v>0</v>
      </c>
      <c r="G188" s="283">
        <f>C188+D188-E188-F188</f>
        <v>0</v>
      </c>
    </row>
    <row r="189" spans="1:9" ht="25.5" customHeight="1" x14ac:dyDescent="0.2">
      <c r="A189" s="284" t="s">
        <v>110</v>
      </c>
      <c r="B189" s="285"/>
      <c r="C189" s="36">
        <f>SUM('[1]11L:4'!C189)</f>
        <v>0</v>
      </c>
      <c r="D189" s="36">
        <f>SUM('[1]11L:4'!D189)</f>
        <v>0</v>
      </c>
      <c r="E189" s="36">
        <f>SUM('[1]11L:4'!E189)</f>
        <v>0</v>
      </c>
      <c r="F189" s="36">
        <f>SUM('[1]11L:4'!F189)</f>
        <v>0</v>
      </c>
      <c r="G189" s="286">
        <f t="shared" ref="G189:G196" si="9">C189+D189-E189-F189</f>
        <v>0</v>
      </c>
    </row>
    <row r="190" spans="1:9" x14ac:dyDescent="0.2">
      <c r="A190" s="284" t="s">
        <v>111</v>
      </c>
      <c r="B190" s="285"/>
      <c r="C190" s="36">
        <f>SUM('[1]11L:4'!C190)</f>
        <v>0</v>
      </c>
      <c r="D190" s="36">
        <f>SUM('[1]11L:4'!D190)</f>
        <v>0</v>
      </c>
      <c r="E190" s="36">
        <f>SUM('[1]11L:4'!E190)</f>
        <v>0</v>
      </c>
      <c r="F190" s="36">
        <f>SUM('[1]11L:4'!F190)</f>
        <v>0</v>
      </c>
      <c r="G190" s="286">
        <f t="shared" si="9"/>
        <v>0</v>
      </c>
    </row>
    <row r="191" spans="1:9" x14ac:dyDescent="0.2">
      <c r="A191" s="284" t="s">
        <v>112</v>
      </c>
      <c r="B191" s="285"/>
      <c r="C191" s="36">
        <f>SUM('[1]11L:4'!C191)</f>
        <v>0</v>
      </c>
      <c r="D191" s="36">
        <f>SUM('[1]11L:4'!D191)</f>
        <v>0</v>
      </c>
      <c r="E191" s="36">
        <f>SUM('[1]11L:4'!E191)</f>
        <v>0</v>
      </c>
      <c r="F191" s="36">
        <f>SUM('[1]11L:4'!F191)</f>
        <v>0</v>
      </c>
      <c r="G191" s="286">
        <f t="shared" si="9"/>
        <v>0</v>
      </c>
    </row>
    <row r="192" spans="1:9" ht="38.25" customHeight="1" x14ac:dyDescent="0.2">
      <c r="A192" s="284" t="s">
        <v>113</v>
      </c>
      <c r="B192" s="285"/>
      <c r="C192" s="36">
        <f>SUM('[1]11L:4'!C192)</f>
        <v>0</v>
      </c>
      <c r="D192" s="36">
        <f>SUM('[1]11L:4'!D192)</f>
        <v>0</v>
      </c>
      <c r="E192" s="36">
        <f>SUM('[1]11L:4'!E192)</f>
        <v>0</v>
      </c>
      <c r="F192" s="36">
        <f>SUM('[1]11L:4'!F192)</f>
        <v>0</v>
      </c>
      <c r="G192" s="286">
        <f t="shared" si="9"/>
        <v>0</v>
      </c>
    </row>
    <row r="193" spans="1:7" ht="32.25" customHeight="1" x14ac:dyDescent="0.2">
      <c r="A193" s="287" t="s">
        <v>114</v>
      </c>
      <c r="B193" s="285"/>
      <c r="C193" s="36">
        <f>SUM('[1]11L:4'!C193)</f>
        <v>0</v>
      </c>
      <c r="D193" s="36">
        <f>SUM('[1]11L:4'!D193)</f>
        <v>0</v>
      </c>
      <c r="E193" s="36">
        <f>SUM('[1]11L:4'!E193)</f>
        <v>0</v>
      </c>
      <c r="F193" s="36">
        <f>SUM('[1]11L:4'!F193)</f>
        <v>0</v>
      </c>
      <c r="G193" s="286">
        <f t="shared" si="9"/>
        <v>0</v>
      </c>
    </row>
    <row r="194" spans="1:7" x14ac:dyDescent="0.2">
      <c r="A194" s="287" t="s">
        <v>115</v>
      </c>
      <c r="B194" s="285"/>
      <c r="C194" s="36">
        <f>SUM('[1]11L:4'!C194)</f>
        <v>0</v>
      </c>
      <c r="D194" s="36">
        <f>SUM('[1]11L:4'!D194)</f>
        <v>0</v>
      </c>
      <c r="E194" s="36">
        <f>SUM('[1]11L:4'!E194)</f>
        <v>0</v>
      </c>
      <c r="F194" s="36">
        <f>SUM('[1]11L:4'!F194)</f>
        <v>0</v>
      </c>
      <c r="G194" s="286">
        <f t="shared" si="9"/>
        <v>0</v>
      </c>
    </row>
    <row r="195" spans="1:7" ht="24.75" customHeight="1" thickBot="1" x14ac:dyDescent="0.25">
      <c r="A195" s="287" t="s">
        <v>116</v>
      </c>
      <c r="B195" s="285"/>
      <c r="C195" s="36">
        <f>SUM('[1]11L:4'!C195)</f>
        <v>0</v>
      </c>
      <c r="D195" s="36">
        <f>SUM('[1]11L:4'!D195)</f>
        <v>0</v>
      </c>
      <c r="E195" s="36">
        <f>SUM('[1]11L:4'!E195)</f>
        <v>0</v>
      </c>
      <c r="F195" s="36">
        <f>SUM('[1]11L:4'!F195)</f>
        <v>0</v>
      </c>
      <c r="G195" s="286">
        <f t="shared" si="9"/>
        <v>0</v>
      </c>
    </row>
    <row r="196" spans="1:7" ht="27.75" customHeight="1" thickBot="1" x14ac:dyDescent="0.25">
      <c r="A196" s="288" t="s">
        <v>117</v>
      </c>
      <c r="B196" s="289"/>
      <c r="C196" s="36">
        <f>SUM('[1]11L:4'!C196)</f>
        <v>0</v>
      </c>
      <c r="D196" s="36">
        <f>SUM('[1]11L:4'!D196)</f>
        <v>0</v>
      </c>
      <c r="E196" s="36">
        <f>SUM('[1]11L:4'!E196)</f>
        <v>0</v>
      </c>
      <c r="F196" s="36">
        <f>SUM('[1]11L:4'!F196)</f>
        <v>0</v>
      </c>
      <c r="G196" s="290">
        <f t="shared" si="9"/>
        <v>0</v>
      </c>
    </row>
    <row r="197" spans="1:7" x14ac:dyDescent="0.2">
      <c r="A197" s="291" t="s">
        <v>118</v>
      </c>
      <c r="B197" s="292"/>
      <c r="C197" s="293">
        <f>SUM(C198:C217)</f>
        <v>0</v>
      </c>
      <c r="D197" s="293">
        <f>SUM(D198:D217)</f>
        <v>0</v>
      </c>
      <c r="E197" s="293">
        <f>SUM(E198:E217)</f>
        <v>0</v>
      </c>
      <c r="F197" s="293">
        <f>SUM(F198:F217)</f>
        <v>0</v>
      </c>
      <c r="G197" s="294">
        <f>SUM(G198:G217)</f>
        <v>0</v>
      </c>
    </row>
    <row r="198" spans="1:7" x14ac:dyDescent="0.2">
      <c r="A198" s="295" t="s">
        <v>119</v>
      </c>
      <c r="B198" s="296"/>
      <c r="C198" s="709">
        <f>SUM('[1]11L:4'!C198)</f>
        <v>0</v>
      </c>
      <c r="D198" s="709">
        <f>SUM('[1]11L:4'!D198)</f>
        <v>0</v>
      </c>
      <c r="E198" s="709">
        <f>SUM('[1]11L:4'!E198)</f>
        <v>0</v>
      </c>
      <c r="F198" s="709">
        <f>SUM('[1]11L:4'!F198)</f>
        <v>0</v>
      </c>
      <c r="G198" s="710">
        <f t="shared" ref="G198:G217" si="10">C198+D198-E198-F198</f>
        <v>0</v>
      </c>
    </row>
    <row r="199" spans="1:7" x14ac:dyDescent="0.2">
      <c r="A199" s="295" t="s">
        <v>120</v>
      </c>
      <c r="B199" s="296"/>
      <c r="C199" s="36">
        <f>SUM('[1]11L:4'!C199)</f>
        <v>0</v>
      </c>
      <c r="D199" s="36">
        <f>SUM('[1]11L:4'!D199)</f>
        <v>0</v>
      </c>
      <c r="E199" s="36">
        <f>SUM('[1]11L:4'!E199)</f>
        <v>0</v>
      </c>
      <c r="F199" s="36">
        <f>SUM('[1]11L:4'!F199)</f>
        <v>0</v>
      </c>
      <c r="G199" s="297">
        <f t="shared" si="10"/>
        <v>0</v>
      </c>
    </row>
    <row r="200" spans="1:7" ht="14.1" customHeight="1" x14ac:dyDescent="0.2">
      <c r="A200" s="295" t="s">
        <v>121</v>
      </c>
      <c r="B200" s="296"/>
      <c r="C200" s="36">
        <f>SUM('[1]11L:4'!C200)</f>
        <v>0</v>
      </c>
      <c r="D200" s="36">
        <f>SUM('[1]11L:4'!D200)</f>
        <v>0</v>
      </c>
      <c r="E200" s="36">
        <f>SUM('[1]11L:4'!E200)</f>
        <v>0</v>
      </c>
      <c r="F200" s="36">
        <f>SUM('[1]11L:4'!F200)</f>
        <v>0</v>
      </c>
      <c r="G200" s="297">
        <f t="shared" si="10"/>
        <v>0</v>
      </c>
    </row>
    <row r="201" spans="1:7" ht="43.5" customHeight="1" x14ac:dyDescent="0.2">
      <c r="A201" s="298" t="s">
        <v>122</v>
      </c>
      <c r="B201" s="296"/>
      <c r="C201" s="36">
        <f>SUM('[1]11L:4'!C201)</f>
        <v>0</v>
      </c>
      <c r="D201" s="36">
        <f>SUM('[1]11L:4'!D201)</f>
        <v>0</v>
      </c>
      <c r="E201" s="36">
        <f>SUM('[1]11L:4'!E201)</f>
        <v>0</v>
      </c>
      <c r="F201" s="36">
        <f>SUM('[1]11L:4'!F201)</f>
        <v>0</v>
      </c>
      <c r="G201" s="297">
        <f t="shared" si="10"/>
        <v>0</v>
      </c>
    </row>
    <row r="202" spans="1:7" x14ac:dyDescent="0.2">
      <c r="A202" s="299" t="s">
        <v>123</v>
      </c>
      <c r="B202" s="296"/>
      <c r="C202" s="36">
        <f>SUM('[1]11L:4'!C202)</f>
        <v>0</v>
      </c>
      <c r="D202" s="36">
        <f>SUM('[1]11L:4'!D202)</f>
        <v>0</v>
      </c>
      <c r="E202" s="36">
        <f>SUM('[1]11L:4'!E202)</f>
        <v>0</v>
      </c>
      <c r="F202" s="36">
        <f>SUM('[1]11L:4'!F202)</f>
        <v>0</v>
      </c>
      <c r="G202" s="297">
        <f t="shared" si="10"/>
        <v>0</v>
      </c>
    </row>
    <row r="203" spans="1:7" x14ac:dyDescent="0.2">
      <c r="A203" s="299" t="s">
        <v>124</v>
      </c>
      <c r="B203" s="296"/>
      <c r="C203" s="36">
        <f>SUM('[1]11L:4'!C203)</f>
        <v>0</v>
      </c>
      <c r="D203" s="36">
        <f>SUM('[1]11L:4'!D203)</f>
        <v>0</v>
      </c>
      <c r="E203" s="36">
        <f>SUM('[1]11L:4'!E203)</f>
        <v>0</v>
      </c>
      <c r="F203" s="36">
        <f>SUM('[1]11L:4'!F203)</f>
        <v>0</v>
      </c>
      <c r="G203" s="297">
        <f t="shared" si="10"/>
        <v>0</v>
      </c>
    </row>
    <row r="204" spans="1:7" x14ac:dyDescent="0.2">
      <c r="A204" s="299" t="s">
        <v>125</v>
      </c>
      <c r="B204" s="296"/>
      <c r="C204" s="36">
        <f>SUM('[1]11L:4'!C204)</f>
        <v>0</v>
      </c>
      <c r="D204" s="36">
        <f>SUM('[1]11L:4'!D204)</f>
        <v>0</v>
      </c>
      <c r="E204" s="36">
        <f>SUM('[1]11L:4'!E204)</f>
        <v>0</v>
      </c>
      <c r="F204" s="36">
        <f>SUM('[1]11L:4'!F204)</f>
        <v>0</v>
      </c>
      <c r="G204" s="297">
        <f t="shared" si="10"/>
        <v>0</v>
      </c>
    </row>
    <row r="205" spans="1:7" ht="27" customHeight="1" x14ac:dyDescent="0.2">
      <c r="A205" s="299" t="s">
        <v>126</v>
      </c>
      <c r="B205" s="296"/>
      <c r="C205" s="36">
        <f>SUM('[1]11L:4'!C205)</f>
        <v>0</v>
      </c>
      <c r="D205" s="36">
        <f>SUM('[1]11L:4'!D205)</f>
        <v>0</v>
      </c>
      <c r="E205" s="36">
        <f>SUM('[1]11L:4'!E205)</f>
        <v>0</v>
      </c>
      <c r="F205" s="36">
        <f>SUM('[1]11L:4'!F205)</f>
        <v>0</v>
      </c>
      <c r="G205" s="297">
        <f t="shared" si="10"/>
        <v>0</v>
      </c>
    </row>
    <row r="206" spans="1:7" x14ac:dyDescent="0.2">
      <c r="A206" s="299" t="s">
        <v>127</v>
      </c>
      <c r="B206" s="296"/>
      <c r="C206" s="36">
        <f>SUM('[1]11L:4'!C206)</f>
        <v>0</v>
      </c>
      <c r="D206" s="36">
        <f>SUM('[1]11L:4'!D206)</f>
        <v>0</v>
      </c>
      <c r="E206" s="36">
        <f>SUM('[1]11L:4'!E206)</f>
        <v>0</v>
      </c>
      <c r="F206" s="36">
        <f>SUM('[1]11L:4'!F206)</f>
        <v>0</v>
      </c>
      <c r="G206" s="297">
        <f t="shared" si="10"/>
        <v>0</v>
      </c>
    </row>
    <row r="207" spans="1:7" x14ac:dyDescent="0.2">
      <c r="A207" s="299" t="s">
        <v>128</v>
      </c>
      <c r="B207" s="296"/>
      <c r="C207" s="36">
        <f>SUM('[1]11L:4'!C207)</f>
        <v>0</v>
      </c>
      <c r="D207" s="36">
        <f>SUM('[1]11L:4'!D207)</f>
        <v>0</v>
      </c>
      <c r="E207" s="36">
        <f>SUM('[1]11L:4'!E207)</f>
        <v>0</v>
      </c>
      <c r="F207" s="36">
        <f>SUM('[1]11L:4'!F207)</f>
        <v>0</v>
      </c>
      <c r="G207" s="297">
        <f t="shared" si="10"/>
        <v>0</v>
      </c>
    </row>
    <row r="208" spans="1:7" x14ac:dyDescent="0.2">
      <c r="A208" s="299" t="s">
        <v>129</v>
      </c>
      <c r="B208" s="296"/>
      <c r="C208" s="36">
        <f>SUM('[1]11L:4'!C208)</f>
        <v>0</v>
      </c>
      <c r="D208" s="36">
        <f>SUM('[1]11L:4'!D208)</f>
        <v>0</v>
      </c>
      <c r="E208" s="36">
        <f>SUM('[1]11L:4'!E208)</f>
        <v>0</v>
      </c>
      <c r="F208" s="36">
        <f>SUM('[1]11L:4'!F208)</f>
        <v>0</v>
      </c>
      <c r="G208" s="297">
        <f t="shared" si="10"/>
        <v>0</v>
      </c>
    </row>
    <row r="209" spans="1:7" x14ac:dyDescent="0.2">
      <c r="A209" s="299" t="s">
        <v>130</v>
      </c>
      <c r="B209" s="296"/>
      <c r="C209" s="36">
        <f>SUM('[1]11L:4'!C209)</f>
        <v>0</v>
      </c>
      <c r="D209" s="36">
        <f>SUM('[1]11L:4'!D209)</f>
        <v>0</v>
      </c>
      <c r="E209" s="36">
        <f>SUM('[1]11L:4'!E209)</f>
        <v>0</v>
      </c>
      <c r="F209" s="36">
        <f>SUM('[1]11L:4'!F209)</f>
        <v>0</v>
      </c>
      <c r="G209" s="297">
        <f t="shared" si="10"/>
        <v>0</v>
      </c>
    </row>
    <row r="210" spans="1:7" x14ac:dyDescent="0.2">
      <c r="A210" s="299" t="s">
        <v>131</v>
      </c>
      <c r="B210" s="296"/>
      <c r="C210" s="36">
        <f>SUM('[1]11L:4'!C210)</f>
        <v>0</v>
      </c>
      <c r="D210" s="36">
        <f>SUM('[1]11L:4'!D210)</f>
        <v>0</v>
      </c>
      <c r="E210" s="36">
        <f>SUM('[1]11L:4'!E210)</f>
        <v>0</v>
      </c>
      <c r="F210" s="36">
        <f>SUM('[1]11L:4'!F210)</f>
        <v>0</v>
      </c>
      <c r="G210" s="297">
        <f t="shared" si="10"/>
        <v>0</v>
      </c>
    </row>
    <row r="211" spans="1:7" x14ac:dyDescent="0.2">
      <c r="A211" s="300" t="s">
        <v>132</v>
      </c>
      <c r="B211" s="296"/>
      <c r="C211" s="36">
        <f>SUM('[1]11L:4'!C211)</f>
        <v>0</v>
      </c>
      <c r="D211" s="36">
        <f>SUM('[1]11L:4'!D211)</f>
        <v>0</v>
      </c>
      <c r="E211" s="36">
        <f>SUM('[1]11L:4'!E211)</f>
        <v>0</v>
      </c>
      <c r="F211" s="36">
        <f>SUM('[1]11L:4'!F211)</f>
        <v>0</v>
      </c>
      <c r="G211" s="297">
        <f>C211+D211-E211-F211</f>
        <v>0</v>
      </c>
    </row>
    <row r="212" spans="1:7" x14ac:dyDescent="0.2">
      <c r="A212" s="300" t="s">
        <v>133</v>
      </c>
      <c r="B212" s="296"/>
      <c r="C212" s="36">
        <f>SUM('[1]11L:4'!C212)</f>
        <v>0</v>
      </c>
      <c r="D212" s="36">
        <f>SUM('[1]11L:4'!D212)</f>
        <v>0</v>
      </c>
      <c r="E212" s="36">
        <f>SUM('[1]11L:4'!E212)</f>
        <v>0</v>
      </c>
      <c r="F212" s="36">
        <f>SUM('[1]11L:4'!F212)</f>
        <v>0</v>
      </c>
      <c r="G212" s="297">
        <f>C212+D212-E212-F212</f>
        <v>0</v>
      </c>
    </row>
    <row r="213" spans="1:7" ht="27.75" customHeight="1" x14ac:dyDescent="0.2">
      <c r="A213" s="301" t="s">
        <v>134</v>
      </c>
      <c r="B213" s="296"/>
      <c r="C213" s="36">
        <f>SUM('[1]11L:4'!C213)</f>
        <v>0</v>
      </c>
      <c r="D213" s="36">
        <f>SUM('[1]11L:4'!D213)</f>
        <v>0</v>
      </c>
      <c r="E213" s="36">
        <f>SUM('[1]11L:4'!E213)</f>
        <v>0</v>
      </c>
      <c r="F213" s="36">
        <f>SUM('[1]11L:4'!F213)</f>
        <v>0</v>
      </c>
      <c r="G213" s="297">
        <f t="shared" si="10"/>
        <v>0</v>
      </c>
    </row>
    <row r="214" spans="1:7" ht="26.85" customHeight="1" x14ac:dyDescent="0.2">
      <c r="A214" s="301" t="s">
        <v>135</v>
      </c>
      <c r="B214" s="296"/>
      <c r="C214" s="36">
        <f>SUM('[1]11L:4'!C214)</f>
        <v>0</v>
      </c>
      <c r="D214" s="36">
        <f>SUM('[1]11L:4'!D214)</f>
        <v>0</v>
      </c>
      <c r="E214" s="36">
        <f>SUM('[1]11L:4'!E214)</f>
        <v>0</v>
      </c>
      <c r="F214" s="36">
        <f>SUM('[1]11L:4'!F214)</f>
        <v>0</v>
      </c>
      <c r="G214" s="297">
        <f t="shared" si="10"/>
        <v>0</v>
      </c>
    </row>
    <row r="215" spans="1:7" x14ac:dyDescent="0.2">
      <c r="A215" s="300" t="s">
        <v>136</v>
      </c>
      <c r="B215" s="296"/>
      <c r="C215" s="36">
        <f>SUM('[1]11L:4'!C215)</f>
        <v>0</v>
      </c>
      <c r="D215" s="36">
        <f>SUM('[1]11L:4'!D215)</f>
        <v>0</v>
      </c>
      <c r="E215" s="36">
        <f>SUM('[1]11L:4'!E215)</f>
        <v>0</v>
      </c>
      <c r="F215" s="36">
        <f>SUM('[1]11L:4'!F215)</f>
        <v>0</v>
      </c>
      <c r="G215" s="297">
        <f t="shared" si="10"/>
        <v>0</v>
      </c>
    </row>
    <row r="216" spans="1:7" x14ac:dyDescent="0.2">
      <c r="A216" s="300" t="s">
        <v>137</v>
      </c>
      <c r="B216" s="296"/>
      <c r="C216" s="36">
        <f>SUM('[1]11L:4'!C216)</f>
        <v>0</v>
      </c>
      <c r="D216" s="36">
        <f>SUM('[1]11L:4'!D216)</f>
        <v>0</v>
      </c>
      <c r="E216" s="36">
        <f>SUM('[1]11L:4'!E216)</f>
        <v>0</v>
      </c>
      <c r="F216" s="36">
        <f>SUM('[1]11L:4'!F216)</f>
        <v>0</v>
      </c>
      <c r="G216" s="297">
        <f t="shared" si="10"/>
        <v>0</v>
      </c>
    </row>
    <row r="217" spans="1:7" ht="13.5" thickBot="1" x14ac:dyDescent="0.25">
      <c r="A217" s="302" t="s">
        <v>138</v>
      </c>
      <c r="B217" s="303"/>
      <c r="C217" s="711">
        <f>SUM('[1]11L:4'!C217)</f>
        <v>0</v>
      </c>
      <c r="D217" s="711">
        <f>SUM('[1]11L:4'!D217)</f>
        <v>0</v>
      </c>
      <c r="E217" s="711">
        <f>SUM('[1]11L:4'!E217)</f>
        <v>0</v>
      </c>
      <c r="F217" s="711">
        <f>SUM('[1]11L:4'!F217)</f>
        <v>0</v>
      </c>
      <c r="G217" s="712">
        <f t="shared" si="10"/>
        <v>0</v>
      </c>
    </row>
    <row r="218" spans="1:7" ht="13.5" thickBot="1" x14ac:dyDescent="0.25">
      <c r="A218" s="304" t="s">
        <v>139</v>
      </c>
      <c r="B218" s="305"/>
      <c r="C218" s="306">
        <f>SUM(C188:C197)</f>
        <v>0</v>
      </c>
      <c r="D218" s="306">
        <f>SUM(D188:D197)</f>
        <v>0</v>
      </c>
      <c r="E218" s="306">
        <f>SUM(E188:E197)</f>
        <v>0</v>
      </c>
      <c r="F218" s="306">
        <f>SUM(F188:F197)</f>
        <v>0</v>
      </c>
      <c r="G218" s="307">
        <f>SUM(G188:G197)</f>
        <v>0</v>
      </c>
    </row>
    <row r="219" spans="1:7" x14ac:dyDescent="0.2">
      <c r="A219" s="51"/>
      <c r="B219" s="51"/>
      <c r="C219" s="51"/>
      <c r="D219" s="51"/>
      <c r="E219" s="51"/>
      <c r="F219" s="51"/>
      <c r="G219" s="51"/>
    </row>
    <row r="220" spans="1:7" x14ac:dyDescent="0.2">
      <c r="A220" s="308"/>
      <c r="B220" s="308"/>
      <c r="C220" s="308"/>
      <c r="D220" s="308"/>
      <c r="E220" s="308"/>
      <c r="F220" s="308"/>
      <c r="G220" s="308"/>
    </row>
    <row r="221" spans="1:7" ht="15" x14ac:dyDescent="0.2">
      <c r="A221" s="309" t="s">
        <v>140</v>
      </c>
      <c r="B221" s="309"/>
      <c r="C221" s="309"/>
      <c r="D221" s="310"/>
      <c r="E221" s="311"/>
    </row>
    <row r="222" spans="1:7" ht="13.5" thickBot="1" x14ac:dyDescent="0.25">
      <c r="A222" s="312"/>
      <c r="B222" s="312"/>
      <c r="C222" s="312"/>
    </row>
    <row r="223" spans="1:7" ht="13.5" thickBot="1" x14ac:dyDescent="0.25">
      <c r="A223" s="304" t="s">
        <v>32</v>
      </c>
      <c r="B223" s="313"/>
      <c r="C223" s="314" t="s">
        <v>14</v>
      </c>
      <c r="D223" s="315" t="s">
        <v>21</v>
      </c>
    </row>
    <row r="224" spans="1:7" ht="13.5" thickBot="1" x14ac:dyDescent="0.25">
      <c r="A224" s="304" t="s">
        <v>141</v>
      </c>
      <c r="B224" s="313"/>
      <c r="C224" s="316">
        <f>SUM(C225:C227)</f>
        <v>0</v>
      </c>
      <c r="D224" s="316">
        <f>SUM(D225:D227)</f>
        <v>0</v>
      </c>
    </row>
    <row r="225" spans="1:4" x14ac:dyDescent="0.2">
      <c r="A225" s="317" t="s">
        <v>142</v>
      </c>
      <c r="B225" s="318"/>
      <c r="C225" s="36">
        <f>SUM('[1]11L:4'!C225)</f>
        <v>0</v>
      </c>
      <c r="D225" s="36">
        <f>SUM('[1]11L:4'!D225)</f>
        <v>0</v>
      </c>
    </row>
    <row r="226" spans="1:4" x14ac:dyDescent="0.2">
      <c r="A226" s="319" t="s">
        <v>143</v>
      </c>
      <c r="B226" s="320"/>
      <c r="C226" s="36">
        <f>SUM('[1]11L:4'!C226)</f>
        <v>0</v>
      </c>
      <c r="D226" s="36">
        <f>SUM('[1]11L:4'!D226)</f>
        <v>0</v>
      </c>
    </row>
    <row r="227" spans="1:4" ht="13.5" thickBot="1" x14ac:dyDescent="0.25">
      <c r="A227" s="322" t="s">
        <v>144</v>
      </c>
      <c r="B227" s="323"/>
      <c r="C227" s="36">
        <f>SUM('[1]11L:4'!C227)</f>
        <v>0</v>
      </c>
      <c r="D227" s="36">
        <f>SUM('[1]11L:4'!D227)</f>
        <v>0</v>
      </c>
    </row>
    <row r="228" spans="1:4" ht="26.85" customHeight="1" thickBot="1" x14ac:dyDescent="0.25">
      <c r="A228" s="304" t="s">
        <v>145</v>
      </c>
      <c r="B228" s="313"/>
      <c r="C228" s="324">
        <f>SUM(C229:C231)</f>
        <v>0</v>
      </c>
      <c r="D228" s="316">
        <f>SUM(D229:D231)</f>
        <v>383.22</v>
      </c>
    </row>
    <row r="229" spans="1:4" x14ac:dyDescent="0.2">
      <c r="A229" s="317" t="s">
        <v>142</v>
      </c>
      <c r="B229" s="318"/>
      <c r="C229" s="36">
        <f>SUM('[1]11L:4'!C229)</f>
        <v>0</v>
      </c>
      <c r="D229" s="36">
        <f>SUM('[1]11L:4'!D229)</f>
        <v>0</v>
      </c>
    </row>
    <row r="230" spans="1:4" x14ac:dyDescent="0.2">
      <c r="A230" s="319" t="s">
        <v>143</v>
      </c>
      <c r="B230" s="320"/>
      <c r="C230" s="36">
        <f>SUM('[1]11L:4'!C230)</f>
        <v>0</v>
      </c>
      <c r="D230" s="36">
        <f>SUM('[1]11L:4'!D230)</f>
        <v>135.72</v>
      </c>
    </row>
    <row r="231" spans="1:4" ht="13.5" thickBot="1" x14ac:dyDescent="0.25">
      <c r="A231" s="322" t="s">
        <v>144</v>
      </c>
      <c r="B231" s="323"/>
      <c r="C231" s="36">
        <f>SUM('[1]11L:4'!C231)</f>
        <v>0</v>
      </c>
      <c r="D231" s="36">
        <f>SUM('[1]11L:4'!D231)</f>
        <v>247.5</v>
      </c>
    </row>
    <row r="232" spans="1:4" ht="26.85" customHeight="1" thickBot="1" x14ac:dyDescent="0.25">
      <c r="A232" s="304" t="s">
        <v>146</v>
      </c>
      <c r="B232" s="313"/>
      <c r="C232" s="325">
        <f>SUM(C233:C235)</f>
        <v>0</v>
      </c>
      <c r="D232" s="326">
        <f>SUM(D233:D235)</f>
        <v>0</v>
      </c>
    </row>
    <row r="233" spans="1:4" x14ac:dyDescent="0.2">
      <c r="A233" s="317" t="s">
        <v>142</v>
      </c>
      <c r="B233" s="318"/>
      <c r="C233" s="36">
        <f>SUM('[1]11L:4'!C233)</f>
        <v>0</v>
      </c>
      <c r="D233" s="36">
        <f>SUM('[1]11L:4'!D233)</f>
        <v>0</v>
      </c>
    </row>
    <row r="234" spans="1:4" x14ac:dyDescent="0.2">
      <c r="A234" s="319" t="s">
        <v>143</v>
      </c>
      <c r="B234" s="320"/>
      <c r="C234" s="36">
        <f>SUM('[1]11L:4'!C234)</f>
        <v>0</v>
      </c>
      <c r="D234" s="36">
        <f>SUM('[1]11L:4'!D234)</f>
        <v>0</v>
      </c>
    </row>
    <row r="235" spans="1:4" ht="13.5" thickBot="1" x14ac:dyDescent="0.25">
      <c r="A235" s="322" t="s">
        <v>144</v>
      </c>
      <c r="B235" s="323"/>
      <c r="C235" s="36">
        <f>SUM('[1]11L:4'!C235)</f>
        <v>0</v>
      </c>
      <c r="D235" s="36">
        <f>SUM('[1]11L:4'!D235)</f>
        <v>0</v>
      </c>
    </row>
    <row r="236" spans="1:4" ht="13.5" thickBot="1" x14ac:dyDescent="0.25">
      <c r="A236" s="304" t="s">
        <v>147</v>
      </c>
      <c r="B236" s="313"/>
      <c r="C236" s="327">
        <f>C228+C232+C224</f>
        <v>0</v>
      </c>
      <c r="D236" s="327">
        <f>D228+D232+D224</f>
        <v>383.22</v>
      </c>
    </row>
    <row r="239" spans="1:4" ht="60.75" customHeight="1" x14ac:dyDescent="0.2">
      <c r="A239" s="188" t="s">
        <v>148</v>
      </c>
      <c r="B239" s="188"/>
      <c r="C239" s="188"/>
      <c r="D239" s="189"/>
    </row>
    <row r="240" spans="1:4" ht="13.5" thickBot="1" x14ac:dyDescent="0.25">
      <c r="A240" s="191"/>
      <c r="B240" s="191"/>
      <c r="C240" s="191"/>
    </row>
    <row r="241" spans="1:5" ht="13.5" thickBot="1" x14ac:dyDescent="0.25">
      <c r="A241" s="328" t="s">
        <v>149</v>
      </c>
      <c r="B241" s="329"/>
      <c r="C241" s="196" t="s">
        <v>104</v>
      </c>
      <c r="D241" s="330" t="s">
        <v>108</v>
      </c>
    </row>
    <row r="242" spans="1:5" ht="25.5" customHeight="1" thickBot="1" x14ac:dyDescent="0.25">
      <c r="A242" s="331" t="s">
        <v>150</v>
      </c>
      <c r="B242" s="332"/>
      <c r="C242" s="711">
        <f>SUM('[1]11L:4'!C242)</f>
        <v>0</v>
      </c>
      <c r="D242" s="36">
        <f>SUM('[1]11L:4'!D242)</f>
        <v>0</v>
      </c>
    </row>
    <row r="243" spans="1:5" ht="26.85" customHeight="1" thickBot="1" x14ac:dyDescent="0.25">
      <c r="A243" s="333" t="s">
        <v>151</v>
      </c>
      <c r="B243" s="334"/>
      <c r="C243" s="718">
        <f>SUM('[1]11L:4'!C243)</f>
        <v>0</v>
      </c>
      <c r="D243" s="717">
        <f>SUM('[1]11L:4'!D243)</f>
        <v>0</v>
      </c>
    </row>
    <row r="244" spans="1:5" ht="13.5" thickBot="1" x14ac:dyDescent="0.25">
      <c r="A244" s="335" t="s">
        <v>139</v>
      </c>
      <c r="B244" s="336"/>
      <c r="C244" s="337">
        <f>SUM(C242:C243)</f>
        <v>0</v>
      </c>
      <c r="D244" s="338">
        <f>SUM(D242:D243)</f>
        <v>0</v>
      </c>
    </row>
    <row r="250" spans="1:5" ht="15" x14ac:dyDescent="0.2">
      <c r="A250" s="339" t="s">
        <v>152</v>
      </c>
      <c r="B250" s="339"/>
      <c r="C250" s="339"/>
      <c r="D250" s="339"/>
      <c r="E250" s="339"/>
    </row>
    <row r="251" spans="1:5" ht="13.5" thickBot="1" x14ac:dyDescent="0.25">
      <c r="A251" s="340"/>
      <c r="B251" s="340"/>
      <c r="C251" s="340"/>
      <c r="D251" s="340"/>
      <c r="E251" s="340"/>
    </row>
    <row r="252" spans="1:5" ht="26.25" thickBot="1" x14ac:dyDescent="0.25">
      <c r="A252" s="194" t="s">
        <v>153</v>
      </c>
      <c r="B252" s="341" t="s">
        <v>154</v>
      </c>
      <c r="C252" s="342"/>
      <c r="D252" s="341" t="s">
        <v>155</v>
      </c>
      <c r="E252" s="342"/>
    </row>
    <row r="253" spans="1:5" ht="13.5" thickBot="1" x14ac:dyDescent="0.25">
      <c r="A253" s="343"/>
      <c r="B253" s="197" t="s">
        <v>156</v>
      </c>
      <c r="C253" s="344" t="s">
        <v>157</v>
      </c>
      <c r="D253" s="345" t="s">
        <v>158</v>
      </c>
      <c r="E253" s="344" t="s">
        <v>159</v>
      </c>
    </row>
    <row r="254" spans="1:5" ht="13.5" thickBot="1" x14ac:dyDescent="0.25">
      <c r="A254" s="346" t="s">
        <v>160</v>
      </c>
      <c r="B254" s="341"/>
      <c r="C254" s="347"/>
      <c r="D254" s="347"/>
      <c r="E254" s="348"/>
    </row>
    <row r="255" spans="1:5" x14ac:dyDescent="0.2">
      <c r="A255" s="349" t="s">
        <v>161</v>
      </c>
      <c r="B255" s="36">
        <f>SUM('[1]11L:4'!B255)</f>
        <v>0</v>
      </c>
      <c r="C255" s="36">
        <f>SUM('[1]11L:4'!C255)</f>
        <v>0</v>
      </c>
      <c r="D255" s="36">
        <f>SUM('[1]11L:4'!D255)</f>
        <v>0</v>
      </c>
      <c r="E255" s="36">
        <f>SUM('[1]11L:4'!E255)</f>
        <v>0</v>
      </c>
    </row>
    <row r="256" spans="1:5" ht="25.5" x14ac:dyDescent="0.2">
      <c r="A256" s="349" t="s">
        <v>162</v>
      </c>
      <c r="B256" s="36">
        <f>SUM('[1]11L:4'!B256)</f>
        <v>0</v>
      </c>
      <c r="C256" s="36">
        <f>SUM('[1]11L:4'!C256)</f>
        <v>0</v>
      </c>
      <c r="D256" s="36">
        <f>SUM('[1]11L:4'!D256)</f>
        <v>0</v>
      </c>
      <c r="E256" s="36">
        <f>SUM('[1]11L:4'!E256)</f>
        <v>0</v>
      </c>
    </row>
    <row r="257" spans="1:5" x14ac:dyDescent="0.2">
      <c r="A257" s="349" t="s">
        <v>163</v>
      </c>
      <c r="B257" s="36">
        <f>SUM('[1]11L:4'!B257)</f>
        <v>0</v>
      </c>
      <c r="C257" s="36">
        <f>SUM('[1]11L:4'!C257)</f>
        <v>0</v>
      </c>
      <c r="D257" s="36">
        <f>SUM('[1]11L:4'!D257)</f>
        <v>0</v>
      </c>
      <c r="E257" s="36">
        <f>SUM('[1]11L:4'!E257)</f>
        <v>0</v>
      </c>
    </row>
    <row r="258" spans="1:5" x14ac:dyDescent="0.2">
      <c r="A258" s="349" t="s">
        <v>164</v>
      </c>
      <c r="B258" s="350">
        <f>SUM(B259:B260)</f>
        <v>0</v>
      </c>
      <c r="C258" s="350">
        <f>SUM(C259:C260)</f>
        <v>0</v>
      </c>
      <c r="D258" s="350">
        <f>SUM(D259:D260)</f>
        <v>0</v>
      </c>
      <c r="E258" s="350">
        <f>SUM(E259:E260)</f>
        <v>0</v>
      </c>
    </row>
    <row r="259" spans="1:5" x14ac:dyDescent="0.2">
      <c r="A259" s="351" t="s">
        <v>83</v>
      </c>
      <c r="B259" s="36">
        <f>SUM('[1]11L:4'!B259)</f>
        <v>0</v>
      </c>
      <c r="C259" s="36">
        <f>SUM('[1]11L:4'!C259)</f>
        <v>0</v>
      </c>
      <c r="D259" s="36">
        <f>SUM('[1]11L:4'!D259)</f>
        <v>0</v>
      </c>
      <c r="E259" s="36">
        <f>SUM('[1]11L:4'!E259)</f>
        <v>0</v>
      </c>
    </row>
    <row r="260" spans="1:5" ht="13.5" thickBot="1" x14ac:dyDescent="0.25">
      <c r="A260" s="352" t="s">
        <v>83</v>
      </c>
      <c r="B260" s="36">
        <f>SUM('[1]11L:4'!B260)</f>
        <v>0</v>
      </c>
      <c r="C260" s="36">
        <f>SUM('[1]11L:4'!C260)</f>
        <v>0</v>
      </c>
      <c r="D260" s="36">
        <f>SUM('[1]11L:4'!D260)</f>
        <v>0</v>
      </c>
      <c r="E260" s="36">
        <f>SUM('[1]11L:4'!E260)</f>
        <v>0</v>
      </c>
    </row>
    <row r="261" spans="1:5" ht="13.5" thickBot="1" x14ac:dyDescent="0.25">
      <c r="A261" s="353" t="s">
        <v>139</v>
      </c>
      <c r="B261" s="218">
        <f>SUM(B255:B258)</f>
        <v>0</v>
      </c>
      <c r="C261" s="218">
        <f>SUM(C255:C258)</f>
        <v>0</v>
      </c>
      <c r="D261" s="218">
        <f>SUM(D255:D258)</f>
        <v>0</v>
      </c>
      <c r="E261" s="218">
        <f>SUM(E255:E258)</f>
        <v>0</v>
      </c>
    </row>
    <row r="262" spans="1:5" ht="13.5" thickBot="1" x14ac:dyDescent="0.25">
      <c r="A262" s="346" t="s">
        <v>165</v>
      </c>
      <c r="B262" s="341"/>
      <c r="C262" s="347"/>
      <c r="D262" s="347"/>
      <c r="E262" s="348"/>
    </row>
    <row r="263" spans="1:5" x14ac:dyDescent="0.2">
      <c r="A263" s="349" t="s">
        <v>161</v>
      </c>
      <c r="B263" s="36">
        <f>SUM('[1]11L:4'!B263)</f>
        <v>0</v>
      </c>
      <c r="C263" s="36">
        <f>SUM('[1]11L:4'!C263)</f>
        <v>0</v>
      </c>
      <c r="D263" s="36">
        <f>SUM('[1]11L:4'!D263)</f>
        <v>0</v>
      </c>
      <c r="E263" s="36">
        <f>SUM('[1]11L:4'!E263)</f>
        <v>0</v>
      </c>
    </row>
    <row r="264" spans="1:5" ht="25.5" x14ac:dyDescent="0.2">
      <c r="A264" s="349" t="s">
        <v>162</v>
      </c>
      <c r="B264" s="36">
        <f>SUM('[1]11L:4'!B264)</f>
        <v>0</v>
      </c>
      <c r="C264" s="36">
        <f>SUM('[1]11L:4'!C264)</f>
        <v>0</v>
      </c>
      <c r="D264" s="36">
        <f>SUM('[1]11L:4'!D264)</f>
        <v>0</v>
      </c>
      <c r="E264" s="36">
        <f>SUM('[1]11L:4'!E264)</f>
        <v>0</v>
      </c>
    </row>
    <row r="265" spans="1:5" x14ac:dyDescent="0.2">
      <c r="A265" s="349" t="s">
        <v>163</v>
      </c>
      <c r="B265" s="36">
        <f>SUM('[1]11L:4'!B265)</f>
        <v>0</v>
      </c>
      <c r="C265" s="36">
        <f>SUM('[1]11L:4'!C265)</f>
        <v>0</v>
      </c>
      <c r="D265" s="36">
        <f>SUM('[1]11L:4'!D265)</f>
        <v>0</v>
      </c>
      <c r="E265" s="36">
        <f>SUM('[1]11L:4'!E265)</f>
        <v>0</v>
      </c>
    </row>
    <row r="266" spans="1:5" x14ac:dyDescent="0.2">
      <c r="A266" s="349" t="s">
        <v>164</v>
      </c>
      <c r="B266" s="350">
        <f>SUM(B267:B268)</f>
        <v>0</v>
      </c>
      <c r="C266" s="350">
        <f>SUM(C267:C268)</f>
        <v>0</v>
      </c>
      <c r="D266" s="350">
        <f>SUM(D267:D268)</f>
        <v>0</v>
      </c>
      <c r="E266" s="350">
        <f>SUM(E267:E268)</f>
        <v>0</v>
      </c>
    </row>
    <row r="267" spans="1:5" x14ac:dyDescent="0.2">
      <c r="A267" s="351" t="s">
        <v>83</v>
      </c>
      <c r="B267" s="36">
        <f>SUM('[1]11L:4'!B267)</f>
        <v>0</v>
      </c>
      <c r="C267" s="36">
        <f>SUM('[1]11L:4'!C267)</f>
        <v>0</v>
      </c>
      <c r="D267" s="36">
        <f>SUM('[1]11L:4'!D267)</f>
        <v>0</v>
      </c>
      <c r="E267" s="36">
        <f>SUM('[1]11L:4'!E267)</f>
        <v>0</v>
      </c>
    </row>
    <row r="268" spans="1:5" ht="13.5" thickBot="1" x14ac:dyDescent="0.25">
      <c r="A268" s="352" t="s">
        <v>83</v>
      </c>
      <c r="B268" s="36">
        <f>SUM('[1]11L:4'!B268)</f>
        <v>0</v>
      </c>
      <c r="C268" s="36">
        <f>SUM('[1]11L:4'!C268)</f>
        <v>0</v>
      </c>
      <c r="D268" s="36">
        <f>SUM('[1]11L:4'!D268)</f>
        <v>0</v>
      </c>
      <c r="E268" s="36">
        <f>SUM('[1]11L:4'!E268)</f>
        <v>0</v>
      </c>
    </row>
    <row r="269" spans="1:5" ht="13.5" thickBot="1" x14ac:dyDescent="0.25">
      <c r="A269" s="354" t="s">
        <v>139</v>
      </c>
      <c r="B269" s="218">
        <f>SUM(B263:B266)</f>
        <v>0</v>
      </c>
      <c r="C269" s="218">
        <f>SUM(C263:C266)</f>
        <v>0</v>
      </c>
      <c r="D269" s="218">
        <f>SUM(D263:D266)</f>
        <v>0</v>
      </c>
      <c r="E269" s="218">
        <f>SUM(E263:E266)</f>
        <v>0</v>
      </c>
    </row>
    <row r="273" spans="1:7" ht="29.25" customHeight="1" x14ac:dyDescent="0.2">
      <c r="A273" s="188" t="s">
        <v>166</v>
      </c>
      <c r="B273" s="188"/>
      <c r="C273" s="188"/>
      <c r="D273" s="188"/>
      <c r="E273" s="188"/>
      <c r="G273" s="355"/>
    </row>
    <row r="274" spans="1:7" ht="13.5" thickBot="1" x14ac:dyDescent="0.25">
      <c r="A274" s="356"/>
      <c r="G274" s="355"/>
    </row>
    <row r="275" spans="1:7" ht="64.5" thickBot="1" x14ac:dyDescent="0.25">
      <c r="A275" s="192" t="s">
        <v>167</v>
      </c>
      <c r="B275" s="219"/>
      <c r="C275" s="196" t="s">
        <v>104</v>
      </c>
      <c r="D275" s="330" t="s">
        <v>21</v>
      </c>
      <c r="E275" s="330" t="s">
        <v>168</v>
      </c>
      <c r="G275" s="357"/>
    </row>
    <row r="276" spans="1:7" ht="25.5" customHeight="1" x14ac:dyDescent="0.2">
      <c r="A276" s="358" t="s">
        <v>169</v>
      </c>
      <c r="B276" s="359"/>
      <c r="C276" s="36">
        <f>SUM('[1]11L:4'!C276)</f>
        <v>0</v>
      </c>
      <c r="D276" s="36">
        <f>SUM('[1]11L:4'!D276)</f>
        <v>0</v>
      </c>
      <c r="E276" s="360"/>
      <c r="G276" s="357"/>
    </row>
    <row r="277" spans="1:7" x14ac:dyDescent="0.2">
      <c r="A277" s="361" t="s">
        <v>170</v>
      </c>
      <c r="B277" s="362"/>
      <c r="C277" s="36">
        <f>SUM('[1]11L:4'!C277)</f>
        <v>0</v>
      </c>
      <c r="D277" s="36">
        <f>SUM('[1]11L:4'!D277)</f>
        <v>0</v>
      </c>
      <c r="E277" s="321"/>
      <c r="G277" s="357"/>
    </row>
    <row r="278" spans="1:7" ht="12.75" customHeight="1" x14ac:dyDescent="0.2">
      <c r="A278" s="363" t="s">
        <v>171</v>
      </c>
      <c r="B278" s="364"/>
      <c r="C278" s="36">
        <f>SUM('[1]11L:4'!C278)</f>
        <v>0</v>
      </c>
      <c r="D278" s="36">
        <f>SUM('[1]11L:4'!D278)</f>
        <v>0</v>
      </c>
      <c r="E278" s="321"/>
      <c r="G278" s="365"/>
    </row>
    <row r="279" spans="1:7" x14ac:dyDescent="0.2">
      <c r="A279" s="366" t="s">
        <v>172</v>
      </c>
      <c r="B279" s="367"/>
      <c r="C279" s="36">
        <f>SUM('[1]11L:4'!C279)</f>
        <v>0</v>
      </c>
      <c r="D279" s="36">
        <f>SUM('[1]11L:4'!D279)</f>
        <v>0</v>
      </c>
      <c r="E279" s="321"/>
      <c r="G279" s="357"/>
    </row>
    <row r="280" spans="1:7" x14ac:dyDescent="0.2">
      <c r="A280" s="361" t="s">
        <v>173</v>
      </c>
      <c r="B280" s="362"/>
      <c r="C280" s="36">
        <f>SUM('[1]11L:4'!C280)</f>
        <v>0</v>
      </c>
      <c r="D280" s="36">
        <f>SUM('[1]11L:4'!D280)</f>
        <v>0</v>
      </c>
      <c r="E280" s="368"/>
      <c r="G280" s="357"/>
    </row>
    <row r="281" spans="1:7" x14ac:dyDescent="0.2">
      <c r="A281" s="361" t="s">
        <v>174</v>
      </c>
      <c r="B281" s="362"/>
      <c r="C281" s="36">
        <f>SUM('[1]11L:4'!C281)</f>
        <v>0</v>
      </c>
      <c r="D281" s="36">
        <f>SUM('[1]11L:4'!D281)</f>
        <v>0</v>
      </c>
      <c r="E281" s="368"/>
      <c r="G281" s="357"/>
    </row>
    <row r="282" spans="1:7" x14ac:dyDescent="0.2">
      <c r="A282" s="361" t="s">
        <v>175</v>
      </c>
      <c r="B282" s="362"/>
      <c r="C282" s="36">
        <f>SUM('[1]11L:4'!C282)</f>
        <v>0</v>
      </c>
      <c r="D282" s="36">
        <f>SUM('[1]11L:4'!D282)</f>
        <v>0</v>
      </c>
      <c r="E282" s="368"/>
      <c r="G282" s="357"/>
    </row>
    <row r="283" spans="1:7" x14ac:dyDescent="0.2">
      <c r="A283" s="361" t="s">
        <v>176</v>
      </c>
      <c r="B283" s="362"/>
      <c r="C283" s="36">
        <f>SUM('[1]11L:4'!C283)</f>
        <v>0</v>
      </c>
      <c r="D283" s="36">
        <f>SUM('[1]11L:4'!D283)</f>
        <v>0</v>
      </c>
      <c r="E283" s="321"/>
    </row>
    <row r="284" spans="1:7" ht="13.5" thickBot="1" x14ac:dyDescent="0.25">
      <c r="A284" s="369" t="s">
        <v>17</v>
      </c>
      <c r="B284" s="370"/>
      <c r="C284" s="36">
        <f>SUM('[1]11L:4'!C284)</f>
        <v>0</v>
      </c>
      <c r="D284" s="36">
        <f>SUM('[1]11L:4'!D284)</f>
        <v>0</v>
      </c>
      <c r="E284" s="371"/>
    </row>
    <row r="285" spans="1:7" ht="13.5" thickBot="1" x14ac:dyDescent="0.25">
      <c r="A285" s="372" t="s">
        <v>99</v>
      </c>
      <c r="B285" s="373"/>
      <c r="C285" s="374">
        <f>C276+C277+C279+C283+C280+C281+C282+C284</f>
        <v>0</v>
      </c>
      <c r="D285" s="374">
        <f>D276+D277+D279+D283+D280+D281+D282+D284</f>
        <v>0</v>
      </c>
      <c r="E285" s="375"/>
    </row>
    <row r="286" spans="1:7" ht="15" x14ac:dyDescent="0.2">
      <c r="A286" s="271" t="s">
        <v>177</v>
      </c>
      <c r="B286" s="271"/>
      <c r="C286" s="271"/>
      <c r="D286" s="271"/>
    </row>
    <row r="287" spans="1:7" ht="13.5" thickBot="1" x14ac:dyDescent="0.25">
      <c r="A287" s="272"/>
      <c r="B287" s="273"/>
      <c r="C287" s="274"/>
      <c r="D287" s="274"/>
    </row>
    <row r="288" spans="1:7" ht="13.5" thickBot="1" x14ac:dyDescent="0.25">
      <c r="A288" s="376" t="s">
        <v>178</v>
      </c>
      <c r="B288" s="377"/>
      <c r="C288" s="277" t="s">
        <v>104</v>
      </c>
      <c r="D288" s="280" t="s">
        <v>108</v>
      </c>
    </row>
    <row r="289" spans="1:4" ht="32.25" customHeight="1" thickBot="1" x14ac:dyDescent="0.25">
      <c r="A289" s="288" t="s">
        <v>179</v>
      </c>
      <c r="B289" s="342"/>
      <c r="C289" s="36">
        <f>SUM('[1]11L:4'!C289)</f>
        <v>0</v>
      </c>
      <c r="D289" s="36">
        <f>SUM('[1]11L:4'!D289)</f>
        <v>0</v>
      </c>
    </row>
    <row r="290" spans="1:4" ht="13.5" thickBot="1" x14ac:dyDescent="0.25">
      <c r="A290" s="288" t="s">
        <v>180</v>
      </c>
      <c r="B290" s="342"/>
      <c r="C290" s="36">
        <f>SUM('[1]11L:4'!C290)</f>
        <v>0</v>
      </c>
      <c r="D290" s="36">
        <f>SUM('[1]11L:4'!D290)</f>
        <v>0</v>
      </c>
    </row>
    <row r="291" spans="1:4" ht="13.5" thickBot="1" x14ac:dyDescent="0.25">
      <c r="A291" s="288" t="s">
        <v>181</v>
      </c>
      <c r="B291" s="342"/>
      <c r="C291" s="36">
        <f>SUM('[1]11L:4'!C291)</f>
        <v>0</v>
      </c>
      <c r="D291" s="36">
        <f>SUM('[1]11L:4'!D291)</f>
        <v>0</v>
      </c>
    </row>
    <row r="292" spans="1:4" ht="25.5" customHeight="1" thickBot="1" x14ac:dyDescent="0.25">
      <c r="A292" s="288" t="s">
        <v>182</v>
      </c>
      <c r="B292" s="342"/>
      <c r="C292" s="36">
        <f>SUM('[1]11L:4'!C292)</f>
        <v>0</v>
      </c>
      <c r="D292" s="36">
        <f>SUM('[1]11L:4'!D292)</f>
        <v>0</v>
      </c>
    </row>
    <row r="293" spans="1:4" ht="27" customHeight="1" thickBot="1" x14ac:dyDescent="0.25">
      <c r="A293" s="288" t="s">
        <v>183</v>
      </c>
      <c r="B293" s="342"/>
      <c r="C293" s="36">
        <f>SUM('[1]11L:4'!C293)</f>
        <v>0</v>
      </c>
      <c r="D293" s="36">
        <f>SUM('[1]11L:4'!D293)</f>
        <v>0</v>
      </c>
    </row>
    <row r="294" spans="1:4" ht="13.5" thickBot="1" x14ac:dyDescent="0.25">
      <c r="A294" s="378" t="s">
        <v>184</v>
      </c>
      <c r="B294" s="342"/>
      <c r="C294" s="36">
        <f>SUM('[1]11L:4'!C294)</f>
        <v>0</v>
      </c>
      <c r="D294" s="36">
        <f>SUM('[1]11L:4'!D294)</f>
        <v>0</v>
      </c>
    </row>
    <row r="295" spans="1:4" ht="29.25" customHeight="1" thickBot="1" x14ac:dyDescent="0.25">
      <c r="A295" s="378" t="s">
        <v>185</v>
      </c>
      <c r="B295" s="342"/>
      <c r="C295" s="36">
        <f>SUM('[1]11L:4'!C295)</f>
        <v>0</v>
      </c>
      <c r="D295" s="36">
        <f>SUM('[1]11L:4'!D295)</f>
        <v>0</v>
      </c>
    </row>
    <row r="296" spans="1:4" ht="25.5" customHeight="1" thickBot="1" x14ac:dyDescent="0.25">
      <c r="A296" s="288" t="s">
        <v>117</v>
      </c>
      <c r="B296" s="289"/>
      <c r="C296" s="36">
        <f>SUM('[1]11L:4'!C296)</f>
        <v>0</v>
      </c>
      <c r="D296" s="36">
        <f>SUM('[1]11L:4'!D296)</f>
        <v>0</v>
      </c>
    </row>
    <row r="297" spans="1:4" ht="13.5" thickBot="1" x14ac:dyDescent="0.25">
      <c r="A297" s="378" t="s">
        <v>186</v>
      </c>
      <c r="B297" s="289"/>
      <c r="C297" s="379">
        <f>SUM(C298:C317)</f>
        <v>0</v>
      </c>
      <c r="D297" s="380">
        <f>SUM(D298:D317)</f>
        <v>136824</v>
      </c>
    </row>
    <row r="298" spans="1:4" ht="14.1" customHeight="1" x14ac:dyDescent="0.2">
      <c r="A298" s="381" t="s">
        <v>119</v>
      </c>
      <c r="B298" s="382"/>
      <c r="C298" s="36">
        <f>SUM('[1]11L:4'!C298)</f>
        <v>0</v>
      </c>
      <c r="D298" s="36">
        <f>SUM('[1]11L:4'!D298)</f>
        <v>0</v>
      </c>
    </row>
    <row r="299" spans="1:4" x14ac:dyDescent="0.2">
      <c r="A299" s="295" t="s">
        <v>120</v>
      </c>
      <c r="B299" s="296"/>
      <c r="C299" s="36">
        <f>SUM('[1]11L:4'!C299)</f>
        <v>0</v>
      </c>
      <c r="D299" s="36">
        <f>SUM('[1]11L:4'!D299)</f>
        <v>0</v>
      </c>
    </row>
    <row r="300" spans="1:4" x14ac:dyDescent="0.2">
      <c r="A300" s="299" t="s">
        <v>121</v>
      </c>
      <c r="B300" s="296"/>
      <c r="C300" s="36">
        <f>SUM('[1]11L:4'!C300)</f>
        <v>0</v>
      </c>
      <c r="D300" s="36">
        <f>SUM('[1]11L:4'!D300)</f>
        <v>0</v>
      </c>
    </row>
    <row r="301" spans="1:4" ht="39.75" customHeight="1" x14ac:dyDescent="0.2">
      <c r="A301" s="298" t="s">
        <v>122</v>
      </c>
      <c r="B301" s="296"/>
      <c r="C301" s="36">
        <f>SUM('[1]11L:4'!C301)</f>
        <v>0</v>
      </c>
      <c r="D301" s="36">
        <f>SUM('[1]11L:4'!D301)</f>
        <v>0</v>
      </c>
    </row>
    <row r="302" spans="1:4" x14ac:dyDescent="0.2">
      <c r="A302" s="299" t="s">
        <v>123</v>
      </c>
      <c r="B302" s="296"/>
      <c r="C302" s="36">
        <f>SUM('[1]11L:4'!C302)</f>
        <v>0</v>
      </c>
      <c r="D302" s="36">
        <f>SUM('[1]11L:4'!D302)</f>
        <v>10200</v>
      </c>
    </row>
    <row r="303" spans="1:4" x14ac:dyDescent="0.2">
      <c r="A303" s="299" t="s">
        <v>124</v>
      </c>
      <c r="B303" s="296"/>
      <c r="C303" s="36">
        <f>SUM('[1]11L:4'!C303)</f>
        <v>0</v>
      </c>
      <c r="D303" s="36">
        <f>SUM('[1]11L:4'!D303)</f>
        <v>0</v>
      </c>
    </row>
    <row r="304" spans="1:4" x14ac:dyDescent="0.2">
      <c r="A304" s="299" t="s">
        <v>125</v>
      </c>
      <c r="B304" s="296"/>
      <c r="C304" s="36">
        <f>SUM('[1]11L:4'!C304)</f>
        <v>0</v>
      </c>
      <c r="D304" s="36">
        <f>SUM('[1]11L:4'!D304)</f>
        <v>0</v>
      </c>
    </row>
    <row r="305" spans="1:4" ht="26.85" customHeight="1" x14ac:dyDescent="0.2">
      <c r="A305" s="299" t="s">
        <v>126</v>
      </c>
      <c r="B305" s="296"/>
      <c r="C305" s="36">
        <f>SUM('[1]11L:4'!C305)</f>
        <v>0</v>
      </c>
      <c r="D305" s="36">
        <f>SUM('[1]11L:4'!D305)</f>
        <v>0</v>
      </c>
    </row>
    <row r="306" spans="1:4" x14ac:dyDescent="0.2">
      <c r="A306" s="299" t="s">
        <v>127</v>
      </c>
      <c r="B306" s="296"/>
      <c r="C306" s="36">
        <f>SUM('[1]11L:4'!C306)</f>
        <v>0</v>
      </c>
      <c r="D306" s="36">
        <f>SUM('[1]11L:4'!D306)</f>
        <v>0</v>
      </c>
    </row>
    <row r="307" spans="1:4" x14ac:dyDescent="0.2">
      <c r="A307" s="299" t="s">
        <v>128</v>
      </c>
      <c r="B307" s="296"/>
      <c r="C307" s="36">
        <f>SUM('[1]11L:4'!C307)</f>
        <v>0</v>
      </c>
      <c r="D307" s="36">
        <f>SUM('[1]11L:4'!D307)</f>
        <v>0</v>
      </c>
    </row>
    <row r="308" spans="1:4" x14ac:dyDescent="0.2">
      <c r="A308" s="299" t="s">
        <v>129</v>
      </c>
      <c r="B308" s="296"/>
      <c r="C308" s="36">
        <f>SUM('[1]11L:4'!C308)</f>
        <v>0</v>
      </c>
      <c r="D308" s="36">
        <f>SUM('[1]11L:4'!D308)</f>
        <v>0</v>
      </c>
    </row>
    <row r="309" spans="1:4" x14ac:dyDescent="0.2">
      <c r="A309" s="299" t="s">
        <v>130</v>
      </c>
      <c r="B309" s="296"/>
      <c r="C309" s="36">
        <f>SUM('[1]11L:4'!C309)</f>
        <v>0</v>
      </c>
      <c r="D309" s="36">
        <f>SUM('[1]11L:4'!D309)</f>
        <v>0</v>
      </c>
    </row>
    <row r="310" spans="1:4" x14ac:dyDescent="0.2">
      <c r="A310" s="299" t="s">
        <v>131</v>
      </c>
      <c r="B310" s="296"/>
      <c r="C310" s="36">
        <f>SUM('[1]11L:4'!C310)</f>
        <v>0</v>
      </c>
      <c r="D310" s="36">
        <f>SUM('[1]11L:4'!D310)</f>
        <v>0</v>
      </c>
    </row>
    <row r="311" spans="1:4" x14ac:dyDescent="0.2">
      <c r="A311" s="300" t="s">
        <v>132</v>
      </c>
      <c r="B311" s="296"/>
      <c r="C311" s="36">
        <f>SUM('[1]11L:4'!C311)</f>
        <v>0</v>
      </c>
      <c r="D311" s="36">
        <f>SUM('[1]11L:4'!D311)</f>
        <v>0</v>
      </c>
    </row>
    <row r="312" spans="1:4" x14ac:dyDescent="0.2">
      <c r="A312" s="300" t="s">
        <v>133</v>
      </c>
      <c r="B312" s="296"/>
      <c r="C312" s="36">
        <f>SUM('[1]11L:4'!C312)</f>
        <v>0</v>
      </c>
      <c r="D312" s="36">
        <f>SUM('[1]11L:4'!D312)</f>
        <v>126624</v>
      </c>
    </row>
    <row r="313" spans="1:4" ht="27" customHeight="1" x14ac:dyDescent="0.2">
      <c r="A313" s="301" t="s">
        <v>134</v>
      </c>
      <c r="B313" s="296"/>
      <c r="C313" s="36">
        <f>SUM('[1]11L:4'!C313)</f>
        <v>0</v>
      </c>
      <c r="D313" s="36">
        <f>SUM('[1]11L:4'!D313)</f>
        <v>0</v>
      </c>
    </row>
    <row r="314" spans="1:4" ht="27" customHeight="1" x14ac:dyDescent="0.2">
      <c r="A314" s="301" t="s">
        <v>135</v>
      </c>
      <c r="B314" s="296"/>
      <c r="C314" s="36">
        <f>SUM('[1]11L:4'!C314)</f>
        <v>0</v>
      </c>
      <c r="D314" s="36">
        <f>SUM('[1]11L:4'!D314)</f>
        <v>0</v>
      </c>
    </row>
    <row r="315" spans="1:4" x14ac:dyDescent="0.2">
      <c r="A315" s="300" t="s">
        <v>136</v>
      </c>
      <c r="B315" s="296"/>
      <c r="C315" s="36">
        <f>SUM('[1]11L:4'!C315)</f>
        <v>0</v>
      </c>
      <c r="D315" s="36">
        <f>SUM('[1]11L:4'!D315)</f>
        <v>0</v>
      </c>
    </row>
    <row r="316" spans="1:4" x14ac:dyDescent="0.2">
      <c r="A316" s="300" t="s">
        <v>137</v>
      </c>
      <c r="B316" s="296"/>
      <c r="C316" s="36">
        <f>SUM('[1]11L:4'!C316)</f>
        <v>0</v>
      </c>
      <c r="D316" s="36">
        <f>SUM('[1]11L:4'!D316)</f>
        <v>0</v>
      </c>
    </row>
    <row r="317" spans="1:4" ht="13.5" thickBot="1" x14ac:dyDescent="0.25">
      <c r="A317" s="302" t="s">
        <v>138</v>
      </c>
      <c r="B317" s="303"/>
      <c r="C317" s="36">
        <f>SUM('[1]11L:4'!C317)</f>
        <v>0</v>
      </c>
      <c r="D317" s="36">
        <f>SUM('[1]11L:4'!D317)</f>
        <v>0</v>
      </c>
    </row>
    <row r="318" spans="1:4" ht="13.5" thickBot="1" x14ac:dyDescent="0.25">
      <c r="A318" s="304" t="s">
        <v>139</v>
      </c>
      <c r="B318" s="342"/>
      <c r="C318" s="326">
        <f>SUM(C289:C297)</f>
        <v>0</v>
      </c>
      <c r="D318" s="326">
        <f>SUM(D289:D297)</f>
        <v>136824</v>
      </c>
    </row>
    <row r="319" spans="1:4" x14ac:dyDescent="0.2">
      <c r="A319" s="51"/>
      <c r="B319" s="51"/>
      <c r="C319" s="51"/>
      <c r="D319" s="51"/>
    </row>
    <row r="320" spans="1:4" x14ac:dyDescent="0.2">
      <c r="A320" s="51"/>
      <c r="B320" s="51"/>
      <c r="C320" s="51"/>
      <c r="D320" s="51"/>
    </row>
    <row r="321" spans="1:8" x14ac:dyDescent="0.2">
      <c r="A321" s="383"/>
      <c r="B321" s="384"/>
      <c r="C321" s="384"/>
      <c r="D321" s="51"/>
    </row>
    <row r="324" spans="1:8" ht="15" x14ac:dyDescent="0.2">
      <c r="A324" s="385" t="s">
        <v>187</v>
      </c>
      <c r="B324" s="385"/>
      <c r="C324" s="385"/>
    </row>
    <row r="325" spans="1:8" ht="13.5" thickBot="1" x14ac:dyDescent="0.25">
      <c r="A325" s="386"/>
      <c r="B325" s="274"/>
      <c r="C325" s="274"/>
    </row>
    <row r="326" spans="1:8" ht="13.5" thickBot="1" x14ac:dyDescent="0.25">
      <c r="A326" s="304" t="s">
        <v>188</v>
      </c>
      <c r="B326" s="387"/>
      <c r="C326" s="388" t="s">
        <v>14</v>
      </c>
      <c r="D326" s="280" t="s">
        <v>21</v>
      </c>
      <c r="G326" s="389"/>
      <c r="H326" s="389"/>
    </row>
    <row r="327" spans="1:8" ht="13.5" thickBot="1" x14ac:dyDescent="0.25">
      <c r="A327" s="390" t="s">
        <v>189</v>
      </c>
      <c r="B327" s="391"/>
      <c r="C327" s="374">
        <f>SUM(C328:C337)</f>
        <v>0</v>
      </c>
      <c r="D327" s="392">
        <f>SUM(D328:D337)</f>
        <v>383.22</v>
      </c>
      <c r="G327" s="389"/>
      <c r="H327" s="389"/>
    </row>
    <row r="328" spans="1:8" ht="55.5" customHeight="1" x14ac:dyDescent="0.2">
      <c r="A328" s="248" t="s">
        <v>190</v>
      </c>
      <c r="B328" s="250"/>
      <c r="C328" s="36">
        <f>SUM('[1]11L:4'!C328)</f>
        <v>0</v>
      </c>
      <c r="D328" s="36">
        <f>SUM('[1]11L:4'!D328)</f>
        <v>0</v>
      </c>
      <c r="G328" s="389"/>
      <c r="H328" s="389"/>
    </row>
    <row r="329" spans="1:8" x14ac:dyDescent="0.2">
      <c r="A329" s="393" t="s">
        <v>191</v>
      </c>
      <c r="B329" s="394"/>
      <c r="C329" s="36">
        <f>SUM('[1]11L:4'!C329)</f>
        <v>0</v>
      </c>
      <c r="D329" s="36">
        <f>SUM('[1]11L:4'!D329)</f>
        <v>0</v>
      </c>
    </row>
    <row r="330" spans="1:8" x14ac:dyDescent="0.2">
      <c r="A330" s="395" t="s">
        <v>192</v>
      </c>
      <c r="B330" s="396"/>
      <c r="C330" s="36">
        <f>SUM('[1]11L:4'!C330)</f>
        <v>0</v>
      </c>
      <c r="D330" s="36">
        <f>SUM('[1]11L:4'!D330)</f>
        <v>0</v>
      </c>
    </row>
    <row r="331" spans="1:8" ht="28.5" customHeight="1" x14ac:dyDescent="0.2">
      <c r="A331" s="295" t="s">
        <v>193</v>
      </c>
      <c r="B331" s="397"/>
      <c r="C331" s="36">
        <f>SUM('[1]11L:4'!C331)</f>
        <v>0</v>
      </c>
      <c r="D331" s="36">
        <f>SUM('[1]11L:4'!D331)</f>
        <v>0</v>
      </c>
    </row>
    <row r="332" spans="1:8" ht="32.25" customHeight="1" x14ac:dyDescent="0.2">
      <c r="A332" s="295" t="s">
        <v>194</v>
      </c>
      <c r="B332" s="397"/>
      <c r="C332" s="36">
        <f>SUM('[1]11L:4'!C332)</f>
        <v>0</v>
      </c>
      <c r="D332" s="36">
        <f>SUM('[1]11L:4'!D332)</f>
        <v>0</v>
      </c>
    </row>
    <row r="333" spans="1:8" x14ac:dyDescent="0.2">
      <c r="A333" s="398" t="s">
        <v>195</v>
      </c>
      <c r="B333" s="399"/>
      <c r="C333" s="36">
        <f>SUM('[1]11L:4'!C333)</f>
        <v>0</v>
      </c>
      <c r="D333" s="36">
        <f>SUM('[1]11L:4'!D333)</f>
        <v>0</v>
      </c>
    </row>
    <row r="334" spans="1:8" x14ac:dyDescent="0.2">
      <c r="A334" s="398" t="s">
        <v>196</v>
      </c>
      <c r="B334" s="399"/>
      <c r="C334" s="36">
        <f>SUM('[1]11L:4'!C334)</f>
        <v>0</v>
      </c>
      <c r="D334" s="36">
        <f>SUM('[1]11L:4'!D334)</f>
        <v>0</v>
      </c>
    </row>
    <row r="335" spans="1:8" x14ac:dyDescent="0.2">
      <c r="A335" s="395" t="s">
        <v>197</v>
      </c>
      <c r="B335" s="396"/>
      <c r="C335" s="36">
        <f>SUM('[1]11L:4'!C335)</f>
        <v>0</v>
      </c>
      <c r="D335" s="36">
        <f>SUM('[1]11L:4'!D335)</f>
        <v>0</v>
      </c>
    </row>
    <row r="336" spans="1:8" x14ac:dyDescent="0.2">
      <c r="A336" s="398" t="s">
        <v>198</v>
      </c>
      <c r="B336" s="399"/>
      <c r="C336" s="36">
        <f>SUM('[1]11L:4'!C336)</f>
        <v>0</v>
      </c>
      <c r="D336" s="36">
        <f>SUM('[1]11L:4'!D336)</f>
        <v>0</v>
      </c>
    </row>
    <row r="337" spans="1:5" ht="13.5" thickBot="1" x14ac:dyDescent="0.25">
      <c r="A337" s="400" t="s">
        <v>17</v>
      </c>
      <c r="B337" s="401"/>
      <c r="C337" s="36">
        <f>SUM('[1]11L:4'!C337)</f>
        <v>0</v>
      </c>
      <c r="D337" s="36">
        <f>SUM('[1]11L:4'!D337)</f>
        <v>383.22</v>
      </c>
    </row>
    <row r="338" spans="1:5" ht="13.5" thickBot="1" x14ac:dyDescent="0.25">
      <c r="A338" s="390" t="s">
        <v>199</v>
      </c>
      <c r="B338" s="391"/>
      <c r="C338" s="374">
        <f>SUM(C339:C348)</f>
        <v>33815.310000000005</v>
      </c>
      <c r="D338" s="375">
        <f>SUM(D339:D348)</f>
        <v>51416.46</v>
      </c>
    </row>
    <row r="339" spans="1:5" ht="59.25" customHeight="1" x14ac:dyDescent="0.2">
      <c r="A339" s="248" t="s">
        <v>190</v>
      </c>
      <c r="B339" s="250"/>
      <c r="C339" s="36">
        <f>SUM('[1]11L:4'!C339)</f>
        <v>0</v>
      </c>
      <c r="D339" s="36">
        <f>SUM('[1]11L:4'!D339)</f>
        <v>0</v>
      </c>
    </row>
    <row r="340" spans="1:5" x14ac:dyDescent="0.2">
      <c r="A340" s="393" t="s">
        <v>191</v>
      </c>
      <c r="B340" s="394"/>
      <c r="C340" s="36">
        <f>SUM('[1]11L:4'!C340)</f>
        <v>0</v>
      </c>
      <c r="D340" s="36">
        <f>SUM('[1]11L:4'!D340)</f>
        <v>0</v>
      </c>
    </row>
    <row r="341" spans="1:5" x14ac:dyDescent="0.2">
      <c r="A341" s="395" t="s">
        <v>192</v>
      </c>
      <c r="B341" s="396"/>
      <c r="C341" s="36">
        <f>SUM('[1]11L:4'!C341)</f>
        <v>0</v>
      </c>
      <c r="D341" s="36">
        <f>SUM('[1]11L:4'!D341)</f>
        <v>0</v>
      </c>
    </row>
    <row r="342" spans="1:5" ht="27.75" customHeight="1" x14ac:dyDescent="0.2">
      <c r="A342" s="295" t="s">
        <v>193</v>
      </c>
      <c r="B342" s="397"/>
      <c r="C342" s="36">
        <f>SUM('[1]11L:4'!C342)</f>
        <v>21392.420000000006</v>
      </c>
      <c r="D342" s="36">
        <f>SUM('[1]11L:4'!D342)</f>
        <v>40380.120000000003</v>
      </c>
      <c r="E342" s="402"/>
    </row>
    <row r="343" spans="1:5" ht="24.75" customHeight="1" x14ac:dyDescent="0.2">
      <c r="A343" s="295" t="s">
        <v>194</v>
      </c>
      <c r="B343" s="397"/>
      <c r="C343" s="36">
        <f>SUM('[1]11L:4'!C343)</f>
        <v>6557.62</v>
      </c>
      <c r="D343" s="36">
        <f>SUM('[1]11L:4'!D343)</f>
        <v>5912.49</v>
      </c>
    </row>
    <row r="344" spans="1:5" x14ac:dyDescent="0.2">
      <c r="A344" s="295" t="s">
        <v>195</v>
      </c>
      <c r="B344" s="397"/>
      <c r="C344" s="36">
        <f>SUM('[1]11L:4'!C344)</f>
        <v>2451.6</v>
      </c>
      <c r="D344" s="36">
        <f>SUM('[1]11L:4'!D344)</f>
        <v>0</v>
      </c>
    </row>
    <row r="345" spans="1:5" x14ac:dyDescent="0.2">
      <c r="A345" s="398" t="s">
        <v>196</v>
      </c>
      <c r="B345" s="399"/>
      <c r="C345" s="36">
        <f>SUM('[1]11L:4'!C345)</f>
        <v>0</v>
      </c>
      <c r="D345" s="36">
        <f>SUM('[1]11L:4'!D345)</f>
        <v>0</v>
      </c>
    </row>
    <row r="346" spans="1:5" x14ac:dyDescent="0.2">
      <c r="A346" s="398" t="s">
        <v>200</v>
      </c>
      <c r="B346" s="399"/>
      <c r="C346" s="36">
        <f>SUM('[1]11L:4'!C346)</f>
        <v>2268.61</v>
      </c>
      <c r="D346" s="36">
        <f>SUM('[1]11L:4'!D346)</f>
        <v>4702.99</v>
      </c>
    </row>
    <row r="347" spans="1:5" x14ac:dyDescent="0.2">
      <c r="A347" s="398" t="s">
        <v>198</v>
      </c>
      <c r="B347" s="399"/>
      <c r="C347" s="36">
        <f>SUM('[1]11L:4'!C347)</f>
        <v>0</v>
      </c>
      <c r="D347" s="36">
        <f>SUM('[1]11L:4'!D347)</f>
        <v>0</v>
      </c>
    </row>
    <row r="348" spans="1:5" ht="13.5" thickBot="1" x14ac:dyDescent="0.25">
      <c r="A348" s="403" t="s">
        <v>201</v>
      </c>
      <c r="B348" s="404"/>
      <c r="C348" s="36">
        <f>SUM('[1]11L:4'!C348)</f>
        <v>1145.06</v>
      </c>
      <c r="D348" s="36">
        <f>SUM('[1]11L:4'!D348)</f>
        <v>420.86</v>
      </c>
    </row>
    <row r="349" spans="1:5" ht="13.5" thickBot="1" x14ac:dyDescent="0.25">
      <c r="A349" s="405" t="s">
        <v>12</v>
      </c>
      <c r="B349" s="406"/>
      <c r="C349" s="407">
        <f>C327+C338</f>
        <v>33815.310000000005</v>
      </c>
      <c r="D349" s="269">
        <f>D327+D338</f>
        <v>51799.68</v>
      </c>
    </row>
    <row r="354" spans="1:5" ht="15" x14ac:dyDescent="0.25">
      <c r="A354" s="408" t="s">
        <v>202</v>
      </c>
      <c r="B354" s="408"/>
      <c r="C354" s="408"/>
      <c r="D354" s="135"/>
      <c r="E354" s="135"/>
    </row>
    <row r="355" spans="1:5" ht="13.5" thickBot="1" x14ac:dyDescent="0.25">
      <c r="A355" s="274"/>
      <c r="B355" s="274"/>
      <c r="C355" s="274"/>
      <c r="D355" s="51"/>
    </row>
    <row r="356" spans="1:5" ht="13.5" thickBot="1" x14ac:dyDescent="0.25">
      <c r="A356" s="409" t="s">
        <v>203</v>
      </c>
      <c r="B356" s="410"/>
      <c r="C356" s="411" t="s">
        <v>14</v>
      </c>
      <c r="D356" s="315" t="s">
        <v>108</v>
      </c>
    </row>
    <row r="357" spans="1:5" x14ac:dyDescent="0.2">
      <c r="A357" s="412" t="s">
        <v>204</v>
      </c>
      <c r="B357" s="413"/>
      <c r="C357" s="414">
        <f>SUM(C358:C364)</f>
        <v>224.19</v>
      </c>
      <c r="D357" s="414">
        <f>SUM(D358:D364)</f>
        <v>7049.29</v>
      </c>
    </row>
    <row r="358" spans="1:5" x14ac:dyDescent="0.2">
      <c r="A358" s="415" t="s">
        <v>205</v>
      </c>
      <c r="B358" s="416"/>
      <c r="C358" s="36">
        <f>SUM('[1]11L:4'!C358)</f>
        <v>0</v>
      </c>
      <c r="D358" s="36">
        <f>SUM('[1]11L:4'!D358)</f>
        <v>0</v>
      </c>
    </row>
    <row r="359" spans="1:5" x14ac:dyDescent="0.2">
      <c r="A359" s="415" t="s">
        <v>206</v>
      </c>
      <c r="B359" s="416"/>
      <c r="C359" s="36">
        <f>SUM('[1]11L:4'!C359)</f>
        <v>0</v>
      </c>
      <c r="D359" s="36">
        <f>SUM('[1]11L:4'!D359)</f>
        <v>0</v>
      </c>
    </row>
    <row r="360" spans="1:5" ht="27.75" customHeight="1" x14ac:dyDescent="0.2">
      <c r="A360" s="299" t="s">
        <v>207</v>
      </c>
      <c r="B360" s="419"/>
      <c r="C360" s="36">
        <f>SUM('[1]11L:4'!C360)</f>
        <v>0</v>
      </c>
      <c r="D360" s="36">
        <f>SUM('[1]11L:4'!D360)</f>
        <v>0</v>
      </c>
    </row>
    <row r="361" spans="1:5" x14ac:dyDescent="0.2">
      <c r="A361" s="299" t="s">
        <v>208</v>
      </c>
      <c r="B361" s="419"/>
      <c r="C361" s="36">
        <f>SUM('[1]11L:4'!C361)</f>
        <v>0</v>
      </c>
      <c r="D361" s="36">
        <f>SUM('[1]11L:4'!D361)</f>
        <v>0</v>
      </c>
    </row>
    <row r="362" spans="1:5" x14ac:dyDescent="0.2">
      <c r="A362" s="299" t="s">
        <v>209</v>
      </c>
      <c r="B362" s="419"/>
      <c r="C362" s="36">
        <f>SUM('[1]11L:4'!C362)</f>
        <v>0</v>
      </c>
      <c r="D362" s="36">
        <f>SUM('[1]11L:4'!D362)</f>
        <v>0</v>
      </c>
    </row>
    <row r="363" spans="1:5" x14ac:dyDescent="0.2">
      <c r="A363" s="299" t="s">
        <v>210</v>
      </c>
      <c r="B363" s="419"/>
      <c r="C363" s="36">
        <f>SUM('[1]11L:4'!C363)</f>
        <v>0</v>
      </c>
      <c r="D363" s="36">
        <f>SUM('[1]11L:4'!D363)</f>
        <v>0</v>
      </c>
    </row>
    <row r="364" spans="1:5" x14ac:dyDescent="0.2">
      <c r="A364" s="299" t="s">
        <v>138</v>
      </c>
      <c r="B364" s="419"/>
      <c r="C364" s="36">
        <f>SUM('[1]11L:4'!C364)</f>
        <v>224.19</v>
      </c>
      <c r="D364" s="36">
        <f>SUM('[1]11L:4'!D364)</f>
        <v>7049.29</v>
      </c>
    </row>
    <row r="365" spans="1:5" x14ac:dyDescent="0.2">
      <c r="A365" s="420" t="s">
        <v>211</v>
      </c>
      <c r="B365" s="421"/>
      <c r="C365" s="414">
        <f>C366+C367+C369</f>
        <v>0</v>
      </c>
      <c r="D365" s="422">
        <f>D366+D367+D369</f>
        <v>0</v>
      </c>
    </row>
    <row r="366" spans="1:5" x14ac:dyDescent="0.2">
      <c r="A366" s="398" t="s">
        <v>212</v>
      </c>
      <c r="B366" s="399"/>
      <c r="C366" s="36">
        <f>SUM('[1]11L:4'!C366)</f>
        <v>0</v>
      </c>
      <c r="D366" s="36">
        <f>SUM('[1]11L:4'!D366)</f>
        <v>0</v>
      </c>
    </row>
    <row r="367" spans="1:5" x14ac:dyDescent="0.2">
      <c r="A367" s="398" t="s">
        <v>213</v>
      </c>
      <c r="B367" s="399"/>
      <c r="C367" s="36">
        <f>SUM('[1]11L:4'!C367)</f>
        <v>0</v>
      </c>
      <c r="D367" s="36">
        <f>SUM('[1]11L:4'!D367)</f>
        <v>0</v>
      </c>
    </row>
    <row r="368" spans="1:5" x14ac:dyDescent="0.2">
      <c r="A368" s="423" t="s">
        <v>214</v>
      </c>
      <c r="B368" s="424"/>
      <c r="C368" s="36">
        <f>SUM('[1]11L:4'!C368)</f>
        <v>0</v>
      </c>
      <c r="D368" s="36">
        <f>SUM('[1]11L:4'!D368)</f>
        <v>0</v>
      </c>
    </row>
    <row r="369" spans="1:5" ht="13.5" thickBot="1" x14ac:dyDescent="0.25">
      <c r="A369" s="425" t="s">
        <v>138</v>
      </c>
      <c r="B369" s="426"/>
      <c r="C369" s="36">
        <f>SUM('[1]11L:4'!C369)</f>
        <v>0</v>
      </c>
      <c r="D369" s="36">
        <f>SUM('[1]11L:4'!D369)</f>
        <v>0</v>
      </c>
    </row>
    <row r="370" spans="1:5" ht="13.5" thickBot="1" x14ac:dyDescent="0.25">
      <c r="A370" s="405" t="s">
        <v>12</v>
      </c>
      <c r="B370" s="406"/>
      <c r="C370" s="427">
        <f>C357+C365</f>
        <v>224.19</v>
      </c>
      <c r="D370" s="427">
        <f>D357+D365</f>
        <v>7049.29</v>
      </c>
    </row>
    <row r="373" spans="1:5" ht="26.85" customHeight="1" x14ac:dyDescent="0.2">
      <c r="A373" s="309" t="s">
        <v>215</v>
      </c>
      <c r="B373" s="428"/>
      <c r="C373" s="428"/>
      <c r="D373" s="428"/>
    </row>
    <row r="374" spans="1:5" ht="13.5" thickBot="1" x14ac:dyDescent="0.25">
      <c r="B374" s="356"/>
    </row>
    <row r="375" spans="1:5" ht="13.5" thickBot="1" x14ac:dyDescent="0.25">
      <c r="A375" s="429"/>
      <c r="B375" s="430"/>
      <c r="C375" s="431" t="s">
        <v>104</v>
      </c>
      <c r="D375" s="330" t="s">
        <v>21</v>
      </c>
    </row>
    <row r="376" spans="1:5" ht="13.5" thickBot="1" x14ac:dyDescent="0.25">
      <c r="A376" s="363" t="s">
        <v>216</v>
      </c>
      <c r="B376" s="364"/>
      <c r="C376" s="36">
        <f>SUM('[1]11L:4'!C376)</f>
        <v>104407.67999999999</v>
      </c>
      <c r="D376" s="36">
        <f>SUM('[1]11L:4'!D376)</f>
        <v>104407.67999999999</v>
      </c>
    </row>
    <row r="377" spans="1:5" ht="13.5" thickBot="1" x14ac:dyDescent="0.25">
      <c r="A377" s="390" t="s">
        <v>99</v>
      </c>
      <c r="B377" s="391"/>
      <c r="C377" s="375">
        <f>SUM(C376:C376)</f>
        <v>104407.67999999999</v>
      </c>
      <c r="D377" s="375">
        <f>SUM(D376:D376)</f>
        <v>104407.67999999999</v>
      </c>
    </row>
    <row r="380" spans="1:5" ht="14.85" customHeight="1" x14ac:dyDescent="0.2">
      <c r="A380" s="309" t="s">
        <v>217</v>
      </c>
      <c r="B380" s="309"/>
      <c r="C380" s="309"/>
      <c r="D380" s="309"/>
      <c r="E380" s="309"/>
    </row>
    <row r="381" spans="1:5" ht="13.5" thickBot="1" x14ac:dyDescent="0.25">
      <c r="E381" s="51"/>
    </row>
    <row r="382" spans="1:5" ht="26.25" thickBot="1" x14ac:dyDescent="0.25">
      <c r="A382" s="328" t="s">
        <v>32</v>
      </c>
      <c r="B382" s="348"/>
      <c r="C382" s="194" t="s">
        <v>218</v>
      </c>
      <c r="D382" s="194" t="s">
        <v>219</v>
      </c>
      <c r="E382" s="51"/>
    </row>
    <row r="383" spans="1:5" ht="13.5" thickBot="1" x14ac:dyDescent="0.25">
      <c r="A383" s="432" t="s">
        <v>220</v>
      </c>
      <c r="B383" s="433"/>
      <c r="C383" s="36">
        <f>SUM('[1]11L:4'!C383)</f>
        <v>6366440.2199999988</v>
      </c>
      <c r="D383" s="36">
        <f>SUM('[1]11L:4'!D383)</f>
        <v>6464155.4300000006</v>
      </c>
      <c r="E383" s="51"/>
    </row>
    <row r="384" spans="1:5" x14ac:dyDescent="0.2">
      <c r="A384" s="51"/>
      <c r="B384" s="51"/>
      <c r="C384" s="51"/>
      <c r="D384" s="51"/>
      <c r="E384" s="51"/>
    </row>
    <row r="385" spans="1:9" ht="29.25" customHeight="1" x14ac:dyDescent="0.2">
      <c r="A385" s="434" t="s">
        <v>221</v>
      </c>
      <c r="B385" s="434"/>
      <c r="C385" s="434"/>
      <c r="D385" s="435"/>
      <c r="E385" s="435"/>
    </row>
    <row r="390" spans="1:9" ht="15" x14ac:dyDescent="0.2">
      <c r="A390" s="436" t="s">
        <v>222</v>
      </c>
      <c r="B390" s="436"/>
      <c r="C390" s="436"/>
      <c r="D390" s="436"/>
      <c r="E390" s="436"/>
      <c r="F390" s="436"/>
      <c r="G390" s="436"/>
      <c r="H390" s="436"/>
      <c r="I390" s="436"/>
    </row>
    <row r="392" spans="1:9" ht="15" x14ac:dyDescent="0.2">
      <c r="A392" s="436" t="s">
        <v>223</v>
      </c>
      <c r="B392" s="436"/>
      <c r="C392" s="436"/>
      <c r="D392" s="436"/>
      <c r="E392" s="436"/>
      <c r="F392" s="436"/>
      <c r="G392" s="436"/>
      <c r="H392" s="436"/>
      <c r="I392" s="436"/>
    </row>
    <row r="393" spans="1:9" ht="13.5" thickBot="1" x14ac:dyDescent="0.25">
      <c r="A393" s="437"/>
      <c r="B393" s="437"/>
      <c r="C393" s="437"/>
      <c r="D393" s="437"/>
      <c r="E393" s="437"/>
      <c r="F393" s="437"/>
      <c r="G393" s="437"/>
      <c r="H393" s="437"/>
      <c r="I393" s="438"/>
    </row>
    <row r="394" spans="1:9" ht="26.25" thickBot="1" x14ac:dyDescent="0.25">
      <c r="A394" s="235" t="s">
        <v>224</v>
      </c>
      <c r="B394" s="275" t="s">
        <v>225</v>
      </c>
      <c r="C394" s="439"/>
      <c r="D394" s="440"/>
      <c r="E394" s="279" t="s">
        <v>59</v>
      </c>
      <c r="F394" s="275" t="s">
        <v>226</v>
      </c>
      <c r="G394" s="439"/>
      <c r="H394" s="440"/>
      <c r="I394" s="441" t="s">
        <v>84</v>
      </c>
    </row>
    <row r="395" spans="1:9" ht="64.5" thickBot="1" x14ac:dyDescent="0.25">
      <c r="A395" s="243"/>
      <c r="B395" s="442" t="s">
        <v>227</v>
      </c>
      <c r="C395" s="443" t="s">
        <v>228</v>
      </c>
      <c r="D395" s="444" t="s">
        <v>63</v>
      </c>
      <c r="E395" s="445" t="s">
        <v>229</v>
      </c>
      <c r="F395" s="442" t="s">
        <v>227</v>
      </c>
      <c r="G395" s="443" t="s">
        <v>230</v>
      </c>
      <c r="H395" s="444" t="s">
        <v>231</v>
      </c>
      <c r="I395" s="446"/>
    </row>
    <row r="396" spans="1:9" ht="26.25" thickBot="1" x14ac:dyDescent="0.25">
      <c r="A396" s="447" t="s">
        <v>232</v>
      </c>
      <c r="B396" s="36">
        <f>SUM('[1]11L:4'!B396)</f>
        <v>0</v>
      </c>
      <c r="C396" s="36">
        <f>SUM('[1]11L:4'!C396)</f>
        <v>0</v>
      </c>
      <c r="D396" s="36">
        <f>SUM('[1]11L:4'!D396)</f>
        <v>0</v>
      </c>
      <c r="E396" s="36">
        <f>SUM('[1]11L:4'!E396)</f>
        <v>0</v>
      </c>
      <c r="F396" s="36">
        <f>SUM('[1]11L:4'!F396)</f>
        <v>0</v>
      </c>
      <c r="G396" s="36">
        <f>SUM('[1]11L:4'!G396)</f>
        <v>0</v>
      </c>
      <c r="H396" s="36">
        <f>SUM('[1]11L:4'!H396)</f>
        <v>0</v>
      </c>
      <c r="I396" s="379">
        <f>SUM(B396:H396)</f>
        <v>0</v>
      </c>
    </row>
    <row r="397" spans="1:9" ht="13.5" thickBot="1" x14ac:dyDescent="0.25">
      <c r="A397" s="451" t="s">
        <v>25</v>
      </c>
      <c r="B397" s="452">
        <f t="shared" ref="B397:I397" si="11">SUM(B398:B400)</f>
        <v>0</v>
      </c>
      <c r="C397" s="453">
        <f t="shared" si="11"/>
        <v>0</v>
      </c>
      <c r="D397" s="454">
        <f t="shared" si="11"/>
        <v>0</v>
      </c>
      <c r="E397" s="451">
        <f t="shared" si="11"/>
        <v>0</v>
      </c>
      <c r="F397" s="452">
        <f t="shared" si="11"/>
        <v>0</v>
      </c>
      <c r="G397" s="452">
        <f t="shared" si="11"/>
        <v>0</v>
      </c>
      <c r="H397" s="451">
        <f t="shared" si="11"/>
        <v>0</v>
      </c>
      <c r="I397" s="451">
        <f t="shared" si="11"/>
        <v>0</v>
      </c>
    </row>
    <row r="398" spans="1:9" x14ac:dyDescent="0.2">
      <c r="A398" s="455" t="s">
        <v>233</v>
      </c>
      <c r="B398" s="36">
        <f>SUM('[1]11L:4'!B398)</f>
        <v>0</v>
      </c>
      <c r="C398" s="36">
        <f>SUM('[1]11L:4'!C398)</f>
        <v>0</v>
      </c>
      <c r="D398" s="36">
        <f>SUM('[1]11L:4'!D398)</f>
        <v>0</v>
      </c>
      <c r="E398" s="36">
        <f>SUM('[1]11L:4'!E398)</f>
        <v>0</v>
      </c>
      <c r="F398" s="36">
        <f>SUM('[1]11L:4'!F398)</f>
        <v>0</v>
      </c>
      <c r="G398" s="36">
        <f>SUM('[1]11L:4'!G398)</f>
        <v>0</v>
      </c>
      <c r="H398" s="36">
        <f>SUM('[1]11L:4'!H398)</f>
        <v>0</v>
      </c>
      <c r="I398" s="456">
        <f>SUM(B398:H398)</f>
        <v>0</v>
      </c>
    </row>
    <row r="399" spans="1:9" x14ac:dyDescent="0.2">
      <c r="A399" s="457" t="s">
        <v>234</v>
      </c>
      <c r="B399" s="36">
        <f>SUM('[1]11L:4'!B399)</f>
        <v>0</v>
      </c>
      <c r="C399" s="36">
        <f>SUM('[1]11L:4'!C399)</f>
        <v>0</v>
      </c>
      <c r="D399" s="36">
        <f>SUM('[1]11L:4'!D399)</f>
        <v>0</v>
      </c>
      <c r="E399" s="36">
        <f>SUM('[1]11L:4'!E399)</f>
        <v>0</v>
      </c>
      <c r="F399" s="36">
        <f>SUM('[1]11L:4'!F399)</f>
        <v>0</v>
      </c>
      <c r="G399" s="36">
        <f>SUM('[1]11L:4'!G399)</f>
        <v>0</v>
      </c>
      <c r="H399" s="36">
        <f>SUM('[1]11L:4'!H399)</f>
        <v>0</v>
      </c>
      <c r="I399" s="456">
        <f>SUM(B399:H399)</f>
        <v>0</v>
      </c>
    </row>
    <row r="400" spans="1:9" ht="13.5" thickBot="1" x14ac:dyDescent="0.25">
      <c r="A400" s="459" t="s">
        <v>235</v>
      </c>
      <c r="B400" s="36">
        <f>SUM('[1]11L:4'!B400)</f>
        <v>0</v>
      </c>
      <c r="C400" s="36">
        <f>SUM('[1]11L:4'!C400)</f>
        <v>0</v>
      </c>
      <c r="D400" s="36">
        <f>SUM('[1]11L:4'!D400)</f>
        <v>0</v>
      </c>
      <c r="E400" s="36">
        <f>SUM('[1]11L:4'!E400)</f>
        <v>0</v>
      </c>
      <c r="F400" s="36">
        <f>SUM('[1]11L:4'!F400)</f>
        <v>0</v>
      </c>
      <c r="G400" s="36">
        <f>SUM('[1]11L:4'!G400)</f>
        <v>0</v>
      </c>
      <c r="H400" s="36">
        <f>SUM('[1]11L:4'!H400)</f>
        <v>0</v>
      </c>
      <c r="I400" s="456">
        <f>SUM(B400:H400)</f>
        <v>0</v>
      </c>
    </row>
    <row r="401" spans="1:9" ht="13.5" thickBot="1" x14ac:dyDescent="0.25">
      <c r="A401" s="451" t="s">
        <v>26</v>
      </c>
      <c r="B401" s="448">
        <f t="shared" ref="B401:I401" si="12">SUM(B402:B405)</f>
        <v>0</v>
      </c>
      <c r="C401" s="449">
        <f t="shared" si="12"/>
        <v>0</v>
      </c>
      <c r="D401" s="450">
        <f t="shared" si="12"/>
        <v>0</v>
      </c>
      <c r="E401" s="379">
        <f t="shared" si="12"/>
        <v>0</v>
      </c>
      <c r="F401" s="448">
        <f t="shared" si="12"/>
        <v>0</v>
      </c>
      <c r="G401" s="448">
        <f t="shared" si="12"/>
        <v>0</v>
      </c>
      <c r="H401" s="379">
        <f t="shared" si="12"/>
        <v>0</v>
      </c>
      <c r="I401" s="379">
        <f t="shared" si="12"/>
        <v>0</v>
      </c>
    </row>
    <row r="402" spans="1:9" ht="14.1" customHeight="1" x14ac:dyDescent="0.2">
      <c r="A402" s="460" t="s">
        <v>236</v>
      </c>
      <c r="B402" s="36">
        <f>SUM('[1]11L:4'!B402)</f>
        <v>0</v>
      </c>
      <c r="C402" s="36">
        <f>SUM('[1]11L:4'!C402)</f>
        <v>0</v>
      </c>
      <c r="D402" s="36">
        <f>SUM('[1]11L:4'!D402)</f>
        <v>0</v>
      </c>
      <c r="E402" s="36">
        <f>SUM('[1]11L:4'!E402)</f>
        <v>0</v>
      </c>
      <c r="F402" s="36">
        <f>SUM('[1]11L:4'!F402)</f>
        <v>0</v>
      </c>
      <c r="G402" s="36">
        <f>SUM('[1]11L:4'!G402)</f>
        <v>0</v>
      </c>
      <c r="H402" s="36">
        <f>SUM('[1]11L:4'!H402)</f>
        <v>0</v>
      </c>
      <c r="I402" s="456">
        <f>SUM(B402:H402)</f>
        <v>0</v>
      </c>
    </row>
    <row r="403" spans="1:9" x14ac:dyDescent="0.2">
      <c r="A403" s="460" t="s">
        <v>237</v>
      </c>
      <c r="B403" s="36">
        <f>SUM('[1]11L:4'!B403)</f>
        <v>0</v>
      </c>
      <c r="C403" s="36">
        <f>SUM('[1]11L:4'!C403)</f>
        <v>0</v>
      </c>
      <c r="D403" s="36">
        <f>SUM('[1]11L:4'!D403)</f>
        <v>0</v>
      </c>
      <c r="E403" s="36">
        <f>SUM('[1]11L:4'!E403)</f>
        <v>0</v>
      </c>
      <c r="F403" s="36">
        <f>SUM('[1]11L:4'!F403)</f>
        <v>0</v>
      </c>
      <c r="G403" s="36">
        <f>SUM('[1]11L:4'!G403)</f>
        <v>0</v>
      </c>
      <c r="H403" s="36">
        <f>SUM('[1]11L:4'!H403)</f>
        <v>0</v>
      </c>
      <c r="I403" s="456">
        <f>SUM(B403:H403)</f>
        <v>0</v>
      </c>
    </row>
    <row r="404" spans="1:9" x14ac:dyDescent="0.2">
      <c r="A404" s="460" t="s">
        <v>238</v>
      </c>
      <c r="B404" s="36">
        <f>SUM('[1]11L:4'!B404)</f>
        <v>0</v>
      </c>
      <c r="C404" s="36">
        <f>SUM('[1]11L:4'!C404)</f>
        <v>0</v>
      </c>
      <c r="D404" s="36">
        <f>SUM('[1]11L:4'!D404)</f>
        <v>0</v>
      </c>
      <c r="E404" s="36">
        <f>SUM('[1]11L:4'!E404)</f>
        <v>0</v>
      </c>
      <c r="F404" s="36">
        <f>SUM('[1]11L:4'!F404)</f>
        <v>0</v>
      </c>
      <c r="G404" s="36">
        <f>SUM('[1]11L:4'!G404)</f>
        <v>0</v>
      </c>
      <c r="H404" s="36">
        <f>SUM('[1]11L:4'!H404)</f>
        <v>0</v>
      </c>
      <c r="I404" s="456">
        <f>SUM(B404:H404)</f>
        <v>0</v>
      </c>
    </row>
    <row r="405" spans="1:9" ht="13.5" thickBot="1" x14ac:dyDescent="0.25">
      <c r="A405" s="461" t="s">
        <v>239</v>
      </c>
      <c r="B405" s="36">
        <f>SUM('[1]11L:4'!B405)</f>
        <v>0</v>
      </c>
      <c r="C405" s="36">
        <f>SUM('[1]11L:4'!C405)</f>
        <v>0</v>
      </c>
      <c r="D405" s="36">
        <f>SUM('[1]11L:4'!D405)</f>
        <v>0</v>
      </c>
      <c r="E405" s="36">
        <f>SUM('[1]11L:4'!E405)</f>
        <v>0</v>
      </c>
      <c r="F405" s="36">
        <f>SUM('[1]11L:4'!F405)</f>
        <v>0</v>
      </c>
      <c r="G405" s="36">
        <f>SUM('[1]11L:4'!G405)</f>
        <v>0</v>
      </c>
      <c r="H405" s="36">
        <f>SUM('[1]11L:4'!H405)</f>
        <v>0</v>
      </c>
      <c r="I405" s="456">
        <f>SUM(B405:H405)</f>
        <v>0</v>
      </c>
    </row>
    <row r="406" spans="1:9" ht="26.85" customHeight="1" thickBot="1" x14ac:dyDescent="0.25">
      <c r="A406" s="462" t="s">
        <v>240</v>
      </c>
      <c r="B406" s="463">
        <f t="shared" ref="B406:I406" si="13">B396+B397-B401</f>
        <v>0</v>
      </c>
      <c r="C406" s="463">
        <f t="shared" si="13"/>
        <v>0</v>
      </c>
      <c r="D406" s="463">
        <f t="shared" si="13"/>
        <v>0</v>
      </c>
      <c r="E406" s="464">
        <f t="shared" si="13"/>
        <v>0</v>
      </c>
      <c r="F406" s="463">
        <f t="shared" si="13"/>
        <v>0</v>
      </c>
      <c r="G406" s="463">
        <f t="shared" si="13"/>
        <v>0</v>
      </c>
      <c r="H406" s="464">
        <f t="shared" si="13"/>
        <v>0</v>
      </c>
      <c r="I406" s="464">
        <f t="shared" si="13"/>
        <v>0</v>
      </c>
    </row>
    <row r="407" spans="1:9" ht="41.1" customHeight="1" thickBot="1" x14ac:dyDescent="0.25">
      <c r="A407" s="447" t="s">
        <v>241</v>
      </c>
      <c r="B407" s="36">
        <f>SUM('[1]11L:4'!B407)</f>
        <v>0</v>
      </c>
      <c r="C407" s="36">
        <f>SUM('[1]11L:4'!C407)</f>
        <v>0</v>
      </c>
      <c r="D407" s="36">
        <f>SUM('[1]11L:4'!D407)</f>
        <v>0</v>
      </c>
      <c r="E407" s="36">
        <f>SUM('[1]11L:4'!E407)</f>
        <v>0</v>
      </c>
      <c r="F407" s="36">
        <f>SUM('[1]11L:4'!F407)</f>
        <v>0</v>
      </c>
      <c r="G407" s="36">
        <f>SUM('[1]11L:4'!G407)</f>
        <v>0</v>
      </c>
      <c r="H407" s="36">
        <f>SUM('[1]11L:4'!H407)</f>
        <v>0</v>
      </c>
      <c r="I407" s="468">
        <f>SUM(B407:H407)</f>
        <v>0</v>
      </c>
    </row>
    <row r="408" spans="1:9" x14ac:dyDescent="0.2">
      <c r="A408" s="470" t="s">
        <v>25</v>
      </c>
      <c r="B408" s="36">
        <f>SUM('[1]11L:4'!B408)</f>
        <v>0</v>
      </c>
      <c r="C408" s="36">
        <f>SUM('[1]11L:4'!C408)</f>
        <v>0</v>
      </c>
      <c r="D408" s="36">
        <f>SUM('[1]11L:4'!D408)</f>
        <v>0</v>
      </c>
      <c r="E408" s="36">
        <f>SUM('[1]11L:4'!E408)</f>
        <v>0</v>
      </c>
      <c r="F408" s="36">
        <f>SUM('[1]11L:4'!F408)</f>
        <v>0</v>
      </c>
      <c r="G408" s="36">
        <f>SUM('[1]11L:4'!G408)</f>
        <v>0</v>
      </c>
      <c r="H408" s="36">
        <f>SUM('[1]11L:4'!H408)</f>
        <v>0</v>
      </c>
      <c r="I408" s="471">
        <f>SUM(B408:H408)</f>
        <v>0</v>
      </c>
    </row>
    <row r="409" spans="1:9" ht="13.5" thickBot="1" x14ac:dyDescent="0.25">
      <c r="A409" s="472" t="s">
        <v>26</v>
      </c>
      <c r="B409" s="36">
        <f>SUM('[1]11L:4'!B409)</f>
        <v>0</v>
      </c>
      <c r="C409" s="36">
        <f>SUM('[1]11L:4'!C409)</f>
        <v>0</v>
      </c>
      <c r="D409" s="36">
        <f>SUM('[1]11L:4'!D409)</f>
        <v>0</v>
      </c>
      <c r="E409" s="36">
        <f>SUM('[1]11L:4'!E409)</f>
        <v>0</v>
      </c>
      <c r="F409" s="36">
        <f>SUM('[1]11L:4'!F409)</f>
        <v>0</v>
      </c>
      <c r="G409" s="36">
        <f>SUM('[1]11L:4'!G409)</f>
        <v>0</v>
      </c>
      <c r="H409" s="36">
        <f>SUM('[1]11L:4'!H409)</f>
        <v>0</v>
      </c>
      <c r="I409" s="473">
        <f>SUM(B409:H409)</f>
        <v>0</v>
      </c>
    </row>
    <row r="410" spans="1:9" ht="41.25" customHeight="1" thickBot="1" x14ac:dyDescent="0.25">
      <c r="A410" s="474" t="s">
        <v>242</v>
      </c>
      <c r="B410" s="465">
        <f>B407+B408-B409</f>
        <v>0</v>
      </c>
      <c r="C410" s="466">
        <f t="shared" ref="C410:I410" si="14">C407+C408-C409</f>
        <v>0</v>
      </c>
      <c r="D410" s="466">
        <f>D407+D408-D409</f>
        <v>0</v>
      </c>
      <c r="E410" s="465">
        <f>E407+E408-E409</f>
        <v>0</v>
      </c>
      <c r="F410" s="465">
        <f t="shared" si="14"/>
        <v>0</v>
      </c>
      <c r="G410" s="469">
        <f t="shared" si="14"/>
        <v>0</v>
      </c>
      <c r="H410" s="467">
        <f t="shared" si="14"/>
        <v>0</v>
      </c>
      <c r="I410" s="468">
        <f t="shared" si="14"/>
        <v>0</v>
      </c>
    </row>
    <row r="411" spans="1:9" ht="26.85" customHeight="1" thickBot="1" x14ac:dyDescent="0.25">
      <c r="A411" s="98" t="s">
        <v>243</v>
      </c>
      <c r="B411" s="326">
        <f t="shared" ref="B411:I411" si="15">B396-B407</f>
        <v>0</v>
      </c>
      <c r="C411" s="326">
        <f t="shared" si="15"/>
        <v>0</v>
      </c>
      <c r="D411" s="326">
        <f t="shared" si="15"/>
        <v>0</v>
      </c>
      <c r="E411" s="326">
        <f t="shared" si="15"/>
        <v>0</v>
      </c>
      <c r="F411" s="326">
        <f t="shared" si="15"/>
        <v>0</v>
      </c>
      <c r="G411" s="326">
        <f t="shared" si="15"/>
        <v>0</v>
      </c>
      <c r="H411" s="326">
        <f t="shared" si="15"/>
        <v>0</v>
      </c>
      <c r="I411" s="326">
        <f t="shared" si="15"/>
        <v>0</v>
      </c>
    </row>
    <row r="412" spans="1:9" ht="26.85" customHeight="1" thickBot="1" x14ac:dyDescent="0.25">
      <c r="A412" s="475" t="s">
        <v>244</v>
      </c>
      <c r="B412" s="326">
        <f>B406-B410</f>
        <v>0</v>
      </c>
      <c r="C412" s="326">
        <f t="shared" ref="C412:I412" si="16">C406-C410</f>
        <v>0</v>
      </c>
      <c r="D412" s="326">
        <f t="shared" si="16"/>
        <v>0</v>
      </c>
      <c r="E412" s="326">
        <f t="shared" si="16"/>
        <v>0</v>
      </c>
      <c r="F412" s="326">
        <f t="shared" si="16"/>
        <v>0</v>
      </c>
      <c r="G412" s="326">
        <f t="shared" si="16"/>
        <v>0</v>
      </c>
      <c r="H412" s="326">
        <f t="shared" si="16"/>
        <v>0</v>
      </c>
      <c r="I412" s="326">
        <f t="shared" si="16"/>
        <v>0</v>
      </c>
    </row>
    <row r="413" spans="1:9" ht="26.85" customHeight="1" x14ac:dyDescent="0.2">
      <c r="A413" s="476"/>
      <c r="B413" s="477"/>
      <c r="C413" s="477"/>
      <c r="D413" s="477"/>
      <c r="E413" s="477"/>
      <c r="F413" s="477"/>
      <c r="G413" s="477"/>
      <c r="H413" s="477"/>
      <c r="I413" s="477"/>
    </row>
    <row r="415" spans="1:9" ht="15" x14ac:dyDescent="0.2">
      <c r="A415" s="188" t="s">
        <v>245</v>
      </c>
      <c r="B415" s="478"/>
      <c r="C415" s="478"/>
    </row>
    <row r="416" spans="1:9" ht="13.5" thickBot="1" x14ac:dyDescent="0.25">
      <c r="A416" s="274"/>
      <c r="B416" s="479"/>
      <c r="C416" s="479"/>
      <c r="E416" s="480"/>
      <c r="F416" s="480"/>
      <c r="G416" s="480"/>
      <c r="H416" s="480"/>
      <c r="I416" s="480"/>
    </row>
    <row r="417" spans="1:9" ht="13.5" thickBot="1" x14ac:dyDescent="0.25">
      <c r="A417" s="275" t="s">
        <v>103</v>
      </c>
      <c r="B417" s="440"/>
      <c r="C417" s="481" t="s">
        <v>14</v>
      </c>
      <c r="D417" s="280" t="s">
        <v>108</v>
      </c>
    </row>
    <row r="418" spans="1:9" x14ac:dyDescent="0.2">
      <c r="A418" s="482" t="s">
        <v>246</v>
      </c>
      <c r="B418" s="483"/>
      <c r="C418" s="36">
        <f>SUM('[1]11L:4'!C418)</f>
        <v>0</v>
      </c>
      <c r="D418" s="36">
        <f>SUM('[1]11L:4'!D418)</f>
        <v>0</v>
      </c>
      <c r="E418" s="484"/>
      <c r="F418" s="484"/>
      <c r="G418" s="484"/>
      <c r="H418" s="484"/>
      <c r="I418" s="484"/>
    </row>
    <row r="419" spans="1:9" x14ac:dyDescent="0.2">
      <c r="A419" s="485" t="s">
        <v>247</v>
      </c>
      <c r="B419" s="486"/>
      <c r="C419" s="36">
        <f>SUM('[1]11L:4'!C419)</f>
        <v>4209.08</v>
      </c>
      <c r="D419" s="36">
        <f>SUM('[1]11L:4'!D419)</f>
        <v>0</v>
      </c>
      <c r="E419" s="487"/>
      <c r="F419" s="487"/>
      <c r="G419" s="487"/>
      <c r="H419" s="487"/>
      <c r="I419" s="487"/>
    </row>
    <row r="420" spans="1:9" x14ac:dyDescent="0.2">
      <c r="A420" s="485" t="s">
        <v>248</v>
      </c>
      <c r="B420" s="486"/>
      <c r="C420" s="36">
        <f>SUM('[1]11L:4'!C420)</f>
        <v>0</v>
      </c>
      <c r="D420" s="36">
        <f>SUM('[1]11L:4'!D420)</f>
        <v>0</v>
      </c>
      <c r="E420" s="488"/>
      <c r="F420" s="488"/>
      <c r="G420" s="488"/>
      <c r="H420" s="488"/>
      <c r="I420" s="488"/>
    </row>
    <row r="421" spans="1:9" x14ac:dyDescent="0.2">
      <c r="A421" s="489" t="s">
        <v>249</v>
      </c>
      <c r="B421" s="490"/>
      <c r="C421" s="491">
        <f>C422+C425+C426+C427+C428</f>
        <v>2742688.5</v>
      </c>
      <c r="D421" s="491">
        <f>D422+D425+D426+D427+D428</f>
        <v>2966944.85</v>
      </c>
    </row>
    <row r="422" spans="1:9" ht="27" customHeight="1" x14ac:dyDescent="0.2">
      <c r="A422" s="295" t="s">
        <v>250</v>
      </c>
      <c r="B422" s="397"/>
      <c r="C422" s="458">
        <f>SUM('[1]11L:4'!C422)</f>
        <v>0</v>
      </c>
      <c r="D422" s="458">
        <f>SUM('[1]11L:4'!D422)</f>
        <v>0</v>
      </c>
    </row>
    <row r="423" spans="1:9" x14ac:dyDescent="0.2">
      <c r="A423" s="492" t="s">
        <v>251</v>
      </c>
      <c r="B423" s="493"/>
      <c r="C423" s="36">
        <f>SUM('[1]11L:4'!C423)</f>
        <v>507.17</v>
      </c>
      <c r="D423" s="36">
        <f>SUM('[1]11L:4'!D423)</f>
        <v>11184.53</v>
      </c>
    </row>
    <row r="424" spans="1:9" ht="25.5" customHeight="1" x14ac:dyDescent="0.2">
      <c r="A424" s="492" t="s">
        <v>252</v>
      </c>
      <c r="B424" s="493"/>
      <c r="C424" s="36">
        <f>SUM('[1]11L:4'!C424)</f>
        <v>507.17</v>
      </c>
      <c r="D424" s="36">
        <f>SUM('[1]11L:4'!D424)</f>
        <v>11184.53</v>
      </c>
    </row>
    <row r="425" spans="1:9" x14ac:dyDescent="0.2">
      <c r="A425" s="494" t="s">
        <v>253</v>
      </c>
      <c r="B425" s="495"/>
      <c r="C425" s="36">
        <f>SUM('[1]11L:4'!C425)</f>
        <v>2416886.52</v>
      </c>
      <c r="D425" s="36">
        <f>SUM('[1]11L:4'!D425)</f>
        <v>2401522.86</v>
      </c>
    </row>
    <row r="426" spans="1:9" x14ac:dyDescent="0.2">
      <c r="A426" s="494" t="s">
        <v>254</v>
      </c>
      <c r="B426" s="495"/>
      <c r="C426" s="36">
        <f>SUM('[1]11L:4'!C426)</f>
        <v>0</v>
      </c>
      <c r="D426" s="36">
        <f>SUM('[1]11L:4'!D426)</f>
        <v>0</v>
      </c>
    </row>
    <row r="427" spans="1:9" x14ac:dyDescent="0.2">
      <c r="A427" s="494" t="s">
        <v>255</v>
      </c>
      <c r="B427" s="495"/>
      <c r="C427" s="36">
        <f>SUM('[1]11L:4'!C427)</f>
        <v>0</v>
      </c>
      <c r="D427" s="36">
        <f>SUM('[1]11L:4'!D427)</f>
        <v>0</v>
      </c>
    </row>
    <row r="428" spans="1:9" x14ac:dyDescent="0.2">
      <c r="A428" s="494" t="s">
        <v>256</v>
      </c>
      <c r="B428" s="495"/>
      <c r="C428" s="36">
        <f>SUM('[1]11L:4'!C428)</f>
        <v>325801.98</v>
      </c>
      <c r="D428" s="36">
        <f>SUM('[1]11L:4'!D428)</f>
        <v>565421.99000000011</v>
      </c>
    </row>
    <row r="429" spans="1:9" ht="24.75" customHeight="1" thickBot="1" x14ac:dyDescent="0.25">
      <c r="A429" s="496" t="s">
        <v>257</v>
      </c>
      <c r="B429" s="497"/>
      <c r="C429" s="36">
        <f>SUM('[1]11L:4'!C429)</f>
        <v>0</v>
      </c>
      <c r="D429" s="36">
        <f>SUM('[1]11L:4'!D429)</f>
        <v>0</v>
      </c>
    </row>
    <row r="430" spans="1:9" ht="13.5" thickBot="1" x14ac:dyDescent="0.25">
      <c r="A430" s="498" t="s">
        <v>99</v>
      </c>
      <c r="B430" s="499"/>
      <c r="C430" s="326">
        <f>SUM(C418+C419+C420+C421+C429)</f>
        <v>2746897.58</v>
      </c>
      <c r="D430" s="326">
        <f>SUM(D418+D419+D420+D421+D429)</f>
        <v>2966944.85</v>
      </c>
    </row>
    <row r="433" spans="1:4" ht="15" x14ac:dyDescent="0.2">
      <c r="A433" s="500" t="s">
        <v>258</v>
      </c>
      <c r="B433" s="480"/>
      <c r="C433" s="480"/>
      <c r="D433" s="480"/>
    </row>
    <row r="434" spans="1:4" ht="13.5" thickBot="1" x14ac:dyDescent="0.25"/>
    <row r="435" spans="1:4" ht="13.5" thickBot="1" x14ac:dyDescent="0.25">
      <c r="A435" s="501" t="s">
        <v>259</v>
      </c>
      <c r="B435" s="502"/>
      <c r="C435" s="502"/>
      <c r="D435" s="503"/>
    </row>
    <row r="436" spans="1:4" ht="13.5" thickBot="1" x14ac:dyDescent="0.25">
      <c r="A436" s="504" t="s">
        <v>14</v>
      </c>
      <c r="B436" s="505"/>
      <c r="C436" s="506" t="s">
        <v>108</v>
      </c>
      <c r="D436" s="507"/>
    </row>
    <row r="437" spans="1:4" ht="13.5" thickBot="1" x14ac:dyDescent="0.25">
      <c r="A437" s="508">
        <v>0</v>
      </c>
      <c r="B437" s="509"/>
      <c r="C437" s="508">
        <v>0</v>
      </c>
      <c r="D437" s="509"/>
    </row>
    <row r="440" spans="1:4" ht="15" x14ac:dyDescent="0.2">
      <c r="A440" s="510" t="s">
        <v>260</v>
      </c>
      <c r="B440" s="510"/>
      <c r="C440" s="510"/>
      <c r="D440" s="311"/>
    </row>
    <row r="441" spans="1:4" ht="14.25" customHeight="1" x14ac:dyDescent="0.2">
      <c r="A441" s="511" t="s">
        <v>261</v>
      </c>
      <c r="B441" s="511"/>
      <c r="C441" s="511"/>
    </row>
    <row r="442" spans="1:4" ht="13.5" thickBot="1" x14ac:dyDescent="0.25">
      <c r="A442" s="512"/>
      <c r="B442" s="513"/>
      <c r="C442" s="513"/>
    </row>
    <row r="443" spans="1:4" ht="13.5" thickBot="1" x14ac:dyDescent="0.25">
      <c r="A443" s="341" t="s">
        <v>48</v>
      </c>
      <c r="B443" s="726"/>
      <c r="C443" s="197" t="s">
        <v>262</v>
      </c>
      <c r="D443" s="197" t="s">
        <v>263</v>
      </c>
    </row>
    <row r="444" spans="1:4" ht="28.35" customHeight="1" x14ac:dyDescent="0.2">
      <c r="A444" s="514" t="s">
        <v>264</v>
      </c>
      <c r="B444" s="727"/>
      <c r="C444" s="719">
        <f>SUM('[1]11L:4'!C444)</f>
        <v>0</v>
      </c>
      <c r="D444" s="720">
        <f>SUM('[1]11L:4'!D444)</f>
        <v>0</v>
      </c>
    </row>
    <row r="445" spans="1:4" x14ac:dyDescent="0.2">
      <c r="A445" s="515" t="s">
        <v>265</v>
      </c>
      <c r="B445" s="728"/>
      <c r="C445" s="724">
        <f>SUM('[1]11L:4'!C445)</f>
        <v>0</v>
      </c>
      <c r="D445" s="37">
        <f>SUM('[1]11L:4'!D445)</f>
        <v>0</v>
      </c>
    </row>
    <row r="446" spans="1:4" x14ac:dyDescent="0.2">
      <c r="A446" s="516" t="s">
        <v>266</v>
      </c>
      <c r="B446" s="722"/>
      <c r="C446" s="731"/>
      <c r="D446" s="723"/>
    </row>
    <row r="447" spans="1:4" x14ac:dyDescent="0.2">
      <c r="A447" s="517" t="s">
        <v>267</v>
      </c>
      <c r="B447" s="729"/>
      <c r="C447" s="725">
        <f>SUM('[1]11L:4'!C447)</f>
        <v>0</v>
      </c>
      <c r="D447" s="37">
        <f>SUM('[1]11L:4'!D447)</f>
        <v>0</v>
      </c>
    </row>
    <row r="448" spans="1:4" ht="14.1" customHeight="1" thickBot="1" x14ac:dyDescent="0.25">
      <c r="A448" s="518" t="s">
        <v>268</v>
      </c>
      <c r="B448" s="730"/>
      <c r="C448" s="721">
        <f>SUM('[1]11L:4'!C448)</f>
        <v>0</v>
      </c>
      <c r="D448" s="715">
        <f>SUM('[1]11L:4'!D448)</f>
        <v>0</v>
      </c>
    </row>
    <row r="452" spans="1:3" x14ac:dyDescent="0.2">
      <c r="A452" s="519" t="s">
        <v>269</v>
      </c>
      <c r="B452" s="519"/>
      <c r="C452" s="519"/>
    </row>
    <row r="453" spans="1:3" ht="13.5" thickBot="1" x14ac:dyDescent="0.25">
      <c r="A453" s="274"/>
      <c r="B453" s="274"/>
      <c r="C453" s="274"/>
    </row>
    <row r="454" spans="1:3" ht="26.25" thickBot="1" x14ac:dyDescent="0.25">
      <c r="A454" s="520"/>
      <c r="B454" s="481" t="s">
        <v>270</v>
      </c>
      <c r="C454" s="315" t="s">
        <v>271</v>
      </c>
    </row>
    <row r="455" spans="1:3" ht="13.5" thickBot="1" x14ac:dyDescent="0.25">
      <c r="A455" s="521" t="s">
        <v>272</v>
      </c>
      <c r="B455" s="522">
        <f>B456+B461</f>
        <v>2071203.1930000007</v>
      </c>
      <c r="C455" s="522">
        <f>C456+C461</f>
        <v>0</v>
      </c>
    </row>
    <row r="456" spans="1:3" x14ac:dyDescent="0.2">
      <c r="A456" s="523" t="s">
        <v>273</v>
      </c>
      <c r="B456" s="524">
        <f>SUM(B458:B460)</f>
        <v>0</v>
      </c>
      <c r="C456" s="524">
        <f>SUM(C458:C460)</f>
        <v>0</v>
      </c>
    </row>
    <row r="457" spans="1:3" x14ac:dyDescent="0.2">
      <c r="A457" s="525" t="s">
        <v>51</v>
      </c>
      <c r="B457" s="526"/>
      <c r="C457" s="527"/>
    </row>
    <row r="458" spans="1:3" x14ac:dyDescent="0.2">
      <c r="A458" s="528"/>
      <c r="B458" s="37">
        <f>SUM('[1]11L:4'!B458)</f>
        <v>0</v>
      </c>
      <c r="C458" s="37">
        <f>SUM('[1]11L:4'!C458)</f>
        <v>0</v>
      </c>
    </row>
    <row r="459" spans="1:3" x14ac:dyDescent="0.2">
      <c r="A459" s="528"/>
      <c r="B459" s="37">
        <f>SUM('[1]11L:4'!B459)</f>
        <v>0</v>
      </c>
      <c r="C459" s="37">
        <f>SUM('[1]11L:4'!C459)</f>
        <v>0</v>
      </c>
    </row>
    <row r="460" spans="1:3" ht="13.5" thickBot="1" x14ac:dyDescent="0.25">
      <c r="A460" s="529"/>
      <c r="B460" s="37">
        <f>SUM('[1]11L:4'!B460)</f>
        <v>0</v>
      </c>
      <c r="C460" s="37">
        <f>SUM('[1]11L:4'!C460)</f>
        <v>0</v>
      </c>
    </row>
    <row r="461" spans="1:3" x14ac:dyDescent="0.2">
      <c r="A461" s="523" t="s">
        <v>274</v>
      </c>
      <c r="B461" s="524">
        <f>SUM(B463:B465)</f>
        <v>2071203.1930000007</v>
      </c>
      <c r="C461" s="524">
        <f>SUM(C463:C465)</f>
        <v>0</v>
      </c>
    </row>
    <row r="462" spans="1:3" x14ac:dyDescent="0.2">
      <c r="A462" s="525" t="s">
        <v>51</v>
      </c>
      <c r="B462" s="417"/>
      <c r="C462" s="418"/>
    </row>
    <row r="463" spans="1:3" x14ac:dyDescent="0.2">
      <c r="A463" s="716" t="s">
        <v>450</v>
      </c>
      <c r="B463" s="37">
        <f>SUM('[1]11L:4'!B463)</f>
        <v>2071203.1930000007</v>
      </c>
      <c r="C463" s="37">
        <f>SUM('[1]11L:4'!C463)</f>
        <v>0</v>
      </c>
    </row>
    <row r="464" spans="1:3" x14ac:dyDescent="0.2">
      <c r="A464" s="530"/>
      <c r="B464" s="37">
        <f>SUM('[1]11L:4'!B464)</f>
        <v>0</v>
      </c>
      <c r="C464" s="37">
        <f>SUM('[1]11L:4'!C464)</f>
        <v>0</v>
      </c>
    </row>
    <row r="465" spans="1:9" ht="13.5" thickBot="1" x14ac:dyDescent="0.25">
      <c r="A465" s="531"/>
      <c r="B465" s="37">
        <f>SUM('[1]11L:4'!B465)</f>
        <v>0</v>
      </c>
      <c r="C465" s="37">
        <f>SUM('[1]11L:4'!C465)</f>
        <v>0</v>
      </c>
    </row>
    <row r="466" spans="1:9" ht="13.5" thickBot="1" x14ac:dyDescent="0.25">
      <c r="A466" s="521" t="s">
        <v>275</v>
      </c>
      <c r="B466" s="522">
        <f>B467+B472</f>
        <v>1050125.21</v>
      </c>
      <c r="C466" s="522">
        <f>C467+C472</f>
        <v>362614.53</v>
      </c>
    </row>
    <row r="467" spans="1:9" x14ac:dyDescent="0.2">
      <c r="A467" s="532" t="s">
        <v>273</v>
      </c>
      <c r="B467" s="417">
        <f>SUM(B469:B471)</f>
        <v>0</v>
      </c>
      <c r="C467" s="417">
        <f>SUM(C469:C471)</f>
        <v>0</v>
      </c>
    </row>
    <row r="468" spans="1:9" x14ac:dyDescent="0.2">
      <c r="A468" s="533" t="s">
        <v>51</v>
      </c>
      <c r="B468" s="526"/>
      <c r="C468" s="526"/>
    </row>
    <row r="469" spans="1:9" x14ac:dyDescent="0.2">
      <c r="A469" s="530"/>
      <c r="B469" s="36">
        <f>SUM('[1]11L:4'!B469)</f>
        <v>0</v>
      </c>
      <c r="C469" s="83">
        <f>SUM('[1]11L:4'!C469)</f>
        <v>0</v>
      </c>
    </row>
    <row r="470" spans="1:9" x14ac:dyDescent="0.2">
      <c r="A470" s="530"/>
      <c r="B470" s="36">
        <f>SUM('[1]11L:4'!B470)</f>
        <v>0</v>
      </c>
      <c r="C470" s="83">
        <f>SUM('[1]11L:4'!C470)</f>
        <v>0</v>
      </c>
    </row>
    <row r="471" spans="1:9" ht="13.5" thickBot="1" x14ac:dyDescent="0.25">
      <c r="A471" s="531"/>
      <c r="B471" s="713">
        <f>SUM('[1]11L:4'!B471)</f>
        <v>0</v>
      </c>
      <c r="C471" s="714">
        <f>SUM('[1]11L:4'!C471)</f>
        <v>0</v>
      </c>
    </row>
    <row r="472" spans="1:9" x14ac:dyDescent="0.2">
      <c r="A472" s="534" t="s">
        <v>274</v>
      </c>
      <c r="B472" s="535">
        <f>SUM(B474:B476)</f>
        <v>1050125.21</v>
      </c>
      <c r="C472" s="535">
        <f>SUM(C474:C476)</f>
        <v>362614.53</v>
      </c>
    </row>
    <row r="473" spans="1:9" x14ac:dyDescent="0.2">
      <c r="A473" s="533" t="s">
        <v>51</v>
      </c>
      <c r="B473" s="526"/>
      <c r="C473" s="526"/>
    </row>
    <row r="474" spans="1:9" x14ac:dyDescent="0.2">
      <c r="A474" s="716" t="s">
        <v>451</v>
      </c>
      <c r="B474" s="37">
        <f>SUM('[1]11L:4'!B474)</f>
        <v>1050125.21</v>
      </c>
      <c r="C474" s="37">
        <f>SUM('[1]11L:4'!C474)</f>
        <v>362614.53</v>
      </c>
    </row>
    <row r="475" spans="1:9" x14ac:dyDescent="0.2">
      <c r="A475" s="536"/>
      <c r="B475" s="37">
        <f>SUM('[1]11L:4'!B475)</f>
        <v>0</v>
      </c>
      <c r="C475" s="37">
        <f>SUM('[1]11L:4'!C475)</f>
        <v>0</v>
      </c>
    </row>
    <row r="476" spans="1:9" ht="13.5" thickBot="1" x14ac:dyDescent="0.25">
      <c r="A476" s="537"/>
      <c r="B476" s="715">
        <f>SUM('[1]11L:4'!B476)</f>
        <v>0</v>
      </c>
      <c r="C476" s="715">
        <f>SUM('[1]11L:4'!C476)</f>
        <v>0</v>
      </c>
    </row>
    <row r="477" spans="1:9" x14ac:dyDescent="0.2">
      <c r="A477" s="519"/>
      <c r="B477" s="519"/>
      <c r="C477" s="519"/>
    </row>
    <row r="478" spans="1:9" x14ac:dyDescent="0.2">
      <c r="A478" s="519"/>
      <c r="B478" s="519"/>
      <c r="C478" s="519"/>
    </row>
    <row r="479" spans="1:9" ht="43.5" customHeight="1" x14ac:dyDescent="0.2">
      <c r="A479" s="538" t="s">
        <v>276</v>
      </c>
      <c r="B479" s="538"/>
      <c r="C479" s="538"/>
      <c r="D479" s="538"/>
      <c r="E479" s="539"/>
      <c r="F479" s="539"/>
      <c r="G479" s="539"/>
      <c r="H479" s="539"/>
      <c r="I479" s="539"/>
    </row>
    <row r="480" spans="1:9" ht="13.5" thickBot="1" x14ac:dyDescent="0.25">
      <c r="A480" s="540"/>
      <c r="B480" s="540"/>
      <c r="C480" s="540"/>
      <c r="D480" s="540"/>
      <c r="E480" s="34"/>
      <c r="F480" s="34"/>
      <c r="G480" s="34"/>
      <c r="H480" s="34"/>
      <c r="I480" s="34"/>
    </row>
    <row r="481" spans="1:7" ht="55.5" customHeight="1" thickBot="1" x14ac:dyDescent="0.25">
      <c r="A481" s="335" t="s">
        <v>277</v>
      </c>
      <c r="B481" s="541"/>
      <c r="C481" s="541"/>
      <c r="D481" s="541"/>
      <c r="E481" s="336"/>
    </row>
    <row r="482" spans="1:7" ht="24.75" customHeight="1" thickBot="1" x14ac:dyDescent="0.25">
      <c r="A482" s="542" t="s">
        <v>14</v>
      </c>
      <c r="B482" s="543"/>
      <c r="C482" s="544" t="s">
        <v>21</v>
      </c>
      <c r="D482" s="545"/>
      <c r="E482" s="546" t="s">
        <v>49</v>
      </c>
    </row>
    <row r="483" spans="1:7" ht="20.25" customHeight="1" thickBot="1" x14ac:dyDescent="0.25">
      <c r="A483" s="508">
        <v>0</v>
      </c>
      <c r="B483" s="547"/>
      <c r="C483" s="548">
        <v>0</v>
      </c>
      <c r="D483" s="549"/>
      <c r="E483" s="550"/>
    </row>
    <row r="484" spans="1:7" x14ac:dyDescent="0.2">
      <c r="A484" s="519"/>
      <c r="B484" s="519"/>
      <c r="C484" s="519"/>
    </row>
    <row r="485" spans="1:7" x14ac:dyDescent="0.2">
      <c r="A485" s="519"/>
      <c r="B485" s="519"/>
      <c r="C485" s="519"/>
    </row>
    <row r="486" spans="1:7" x14ac:dyDescent="0.2">
      <c r="A486" s="519"/>
      <c r="B486" s="519"/>
      <c r="C486" s="519"/>
    </row>
    <row r="487" spans="1:7" x14ac:dyDescent="0.2">
      <c r="A487" s="519"/>
      <c r="B487" s="519"/>
      <c r="C487" s="519"/>
    </row>
    <row r="488" spans="1:7" x14ac:dyDescent="0.2">
      <c r="A488" s="519"/>
      <c r="B488" s="519"/>
      <c r="C488" s="519"/>
    </row>
    <row r="489" spans="1:7" x14ac:dyDescent="0.2">
      <c r="A489" s="519"/>
      <c r="B489" s="519"/>
      <c r="C489" s="519"/>
    </row>
    <row r="490" spans="1:7" x14ac:dyDescent="0.2">
      <c r="A490" s="519"/>
      <c r="B490" s="519"/>
      <c r="C490" s="519"/>
    </row>
    <row r="491" spans="1:7" x14ac:dyDescent="0.2">
      <c r="A491" s="519"/>
      <c r="B491" s="519"/>
      <c r="C491" s="519"/>
    </row>
    <row r="492" spans="1:7" x14ac:dyDescent="0.2">
      <c r="A492" s="519"/>
      <c r="B492" s="519"/>
      <c r="C492" s="519"/>
    </row>
    <row r="493" spans="1:7" x14ac:dyDescent="0.2">
      <c r="A493" s="519" t="s">
        <v>278</v>
      </c>
      <c r="B493" s="519"/>
      <c r="C493" s="519"/>
    </row>
    <row r="494" spans="1:7" x14ac:dyDescent="0.2">
      <c r="A494" s="551" t="s">
        <v>279</v>
      </c>
      <c r="B494" s="551"/>
      <c r="C494" s="551"/>
    </row>
    <row r="495" spans="1:7" ht="13.5" thickBot="1" x14ac:dyDescent="0.25">
      <c r="A495" s="519"/>
      <c r="B495" s="519"/>
      <c r="C495" s="519"/>
    </row>
    <row r="496" spans="1:7" ht="26.25" thickBot="1" x14ac:dyDescent="0.25">
      <c r="A496" s="236" t="s">
        <v>280</v>
      </c>
      <c r="B496" s="237"/>
      <c r="C496" s="237"/>
      <c r="D496" s="238"/>
      <c r="E496" s="481" t="s">
        <v>270</v>
      </c>
      <c r="F496" s="315" t="s">
        <v>271</v>
      </c>
      <c r="G496" s="552"/>
    </row>
    <row r="497" spans="1:7" ht="14.25" customHeight="1" thickBot="1" x14ac:dyDescent="0.25">
      <c r="A497" s="288" t="s">
        <v>281</v>
      </c>
      <c r="B497" s="553"/>
      <c r="C497" s="553"/>
      <c r="D497" s="554"/>
      <c r="E497" s="522">
        <f>SUM(E498:E505)</f>
        <v>3303959.99</v>
      </c>
      <c r="F497" s="522">
        <f>SUM(F498:F505)</f>
        <v>4458991.6000000006</v>
      </c>
      <c r="G497" s="555"/>
    </row>
    <row r="498" spans="1:7" x14ac:dyDescent="0.2">
      <c r="A498" s="556" t="s">
        <v>282</v>
      </c>
      <c r="B498" s="557"/>
      <c r="C498" s="557"/>
      <c r="D498" s="558"/>
      <c r="E498" s="36">
        <f>SUM('[1]11L:4'!E498)</f>
        <v>0</v>
      </c>
      <c r="F498" s="37">
        <f>SUM('[1]11L:4'!F498)</f>
        <v>0</v>
      </c>
      <c r="G498" s="231"/>
    </row>
    <row r="499" spans="1:7" x14ac:dyDescent="0.2">
      <c r="A499" s="415" t="s">
        <v>283</v>
      </c>
      <c r="B499" s="559"/>
      <c r="C499" s="559"/>
      <c r="D499" s="416"/>
      <c r="E499" s="36">
        <f>SUM('[1]11L:4'!E499)</f>
        <v>0</v>
      </c>
      <c r="F499" s="37">
        <f>SUM('[1]11L:4'!F499)</f>
        <v>0</v>
      </c>
      <c r="G499" s="231"/>
    </row>
    <row r="500" spans="1:7" x14ac:dyDescent="0.2">
      <c r="A500" s="415" t="s">
        <v>284</v>
      </c>
      <c r="B500" s="559"/>
      <c r="C500" s="559"/>
      <c r="D500" s="416"/>
      <c r="E500" s="36">
        <f>SUM('[1]11L:4'!E500)</f>
        <v>0</v>
      </c>
      <c r="F500" s="37">
        <f>SUM('[1]11L:4'!F500)</f>
        <v>0</v>
      </c>
      <c r="G500" s="231"/>
    </row>
    <row r="501" spans="1:7" x14ac:dyDescent="0.2">
      <c r="A501" s="560" t="s">
        <v>285</v>
      </c>
      <c r="B501" s="561"/>
      <c r="C501" s="561"/>
      <c r="D501" s="562"/>
      <c r="E501" s="36">
        <f>SUM('[1]11L:4'!E501)</f>
        <v>3232870.72</v>
      </c>
      <c r="F501" s="37">
        <f>SUM('[1]11L:4'!F501)</f>
        <v>4396382.95</v>
      </c>
      <c r="G501" s="231"/>
    </row>
    <row r="502" spans="1:7" x14ac:dyDescent="0.2">
      <c r="A502" s="415" t="s">
        <v>286</v>
      </c>
      <c r="B502" s="559"/>
      <c r="C502" s="559"/>
      <c r="D502" s="416"/>
      <c r="E502" s="36">
        <f>SUM('[1]11L:4'!E502)</f>
        <v>71089.26999999999</v>
      </c>
      <c r="F502" s="37">
        <f>SUM('[1]11L:4'!F502)</f>
        <v>62608.649999999994</v>
      </c>
      <c r="G502" s="231"/>
    </row>
    <row r="503" spans="1:7" ht="24.75" customHeight="1" x14ac:dyDescent="0.2">
      <c r="A503" s="299" t="s">
        <v>287</v>
      </c>
      <c r="B503" s="563"/>
      <c r="C503" s="563"/>
      <c r="D503" s="419"/>
      <c r="E503" s="36">
        <f>SUM('[1]11L:4'!E503)</f>
        <v>0</v>
      </c>
      <c r="F503" s="37">
        <f>SUM('[1]11L:4'!F503)</f>
        <v>0</v>
      </c>
      <c r="G503" s="231"/>
    </row>
    <row r="504" spans="1:7" x14ac:dyDescent="0.2">
      <c r="A504" s="299" t="s">
        <v>288</v>
      </c>
      <c r="B504" s="563"/>
      <c r="C504" s="563"/>
      <c r="D504" s="419"/>
      <c r="E504" s="36">
        <f>SUM('[1]11L:4'!E504)</f>
        <v>0</v>
      </c>
      <c r="F504" s="37">
        <f>SUM('[1]11L:4'!F504)</f>
        <v>0</v>
      </c>
      <c r="G504" s="231"/>
    </row>
    <row r="505" spans="1:7" ht="13.5" thickBot="1" x14ac:dyDescent="0.25">
      <c r="A505" s="302" t="s">
        <v>289</v>
      </c>
      <c r="B505" s="564"/>
      <c r="C505" s="564"/>
      <c r="D505" s="565"/>
      <c r="E505" s="36">
        <f>SUM('[1]11L:4'!E505)</f>
        <v>0</v>
      </c>
      <c r="F505" s="37">
        <f>SUM('[1]11L:4'!F505)</f>
        <v>0</v>
      </c>
      <c r="G505" s="231"/>
    </row>
    <row r="506" spans="1:7" ht="13.5" thickBot="1" x14ac:dyDescent="0.25">
      <c r="A506" s="288" t="s">
        <v>290</v>
      </c>
      <c r="B506" s="553"/>
      <c r="C506" s="553"/>
      <c r="D506" s="554"/>
      <c r="E506" s="36">
        <f>SUM('[1]11L:4'!E506)</f>
        <v>0</v>
      </c>
      <c r="F506" s="37">
        <f>SUM('[1]11L:4'!F506)</f>
        <v>0</v>
      </c>
      <c r="G506" s="566"/>
    </row>
    <row r="507" spans="1:7" ht="13.5" thickBot="1" x14ac:dyDescent="0.25">
      <c r="A507" s="567" t="s">
        <v>291</v>
      </c>
      <c r="B507" s="568"/>
      <c r="C507" s="568"/>
      <c r="D507" s="569"/>
      <c r="E507" s="36">
        <f>SUM('[1]11L:4'!E507)</f>
        <v>0</v>
      </c>
      <c r="F507" s="37">
        <f>SUM('[1]11L:4'!F507)</f>
        <v>0</v>
      </c>
      <c r="G507" s="566"/>
    </row>
    <row r="508" spans="1:7" ht="13.5" thickBot="1" x14ac:dyDescent="0.25">
      <c r="A508" s="567" t="s">
        <v>292</v>
      </c>
      <c r="B508" s="568"/>
      <c r="C508" s="568"/>
      <c r="D508" s="569"/>
      <c r="E508" s="36">
        <f>SUM('[1]11L:4'!E508)</f>
        <v>0</v>
      </c>
      <c r="F508" s="37">
        <f>SUM('[1]11L:4'!F508)</f>
        <v>0</v>
      </c>
      <c r="G508" s="566"/>
    </row>
    <row r="509" spans="1:7" ht="13.5" thickBot="1" x14ac:dyDescent="0.25">
      <c r="A509" s="570" t="s">
        <v>293</v>
      </c>
      <c r="B509" s="571"/>
      <c r="C509" s="571"/>
      <c r="D509" s="572"/>
      <c r="E509" s="36">
        <f>SUM('[1]11L:4'!E509)</f>
        <v>0</v>
      </c>
      <c r="F509" s="37">
        <f>SUM('[1]11L:4'!F509)</f>
        <v>0</v>
      </c>
      <c r="G509" s="566"/>
    </row>
    <row r="510" spans="1:7" ht="13.5" thickBot="1" x14ac:dyDescent="0.25">
      <c r="A510" s="570" t="s">
        <v>294</v>
      </c>
      <c r="B510" s="571"/>
      <c r="C510" s="571"/>
      <c r="D510" s="572"/>
      <c r="E510" s="522">
        <f>E511+E519+E522+E525</f>
        <v>99239.5</v>
      </c>
      <c r="F510" s="522">
        <f>SUM(F511+F519+F522+F525)</f>
        <v>95541.02</v>
      </c>
      <c r="G510" s="555"/>
    </row>
    <row r="511" spans="1:7" x14ac:dyDescent="0.2">
      <c r="A511" s="556" t="s">
        <v>295</v>
      </c>
      <c r="B511" s="557"/>
      <c r="C511" s="557"/>
      <c r="D511" s="558"/>
      <c r="E511" s="573">
        <f>SUM(E512:E518)</f>
        <v>0</v>
      </c>
      <c r="F511" s="573">
        <f>SUM(F512:F518)</f>
        <v>0</v>
      </c>
      <c r="G511" s="574"/>
    </row>
    <row r="512" spans="1:7" x14ac:dyDescent="0.2">
      <c r="A512" s="575" t="s">
        <v>296</v>
      </c>
      <c r="B512" s="576"/>
      <c r="C512" s="576"/>
      <c r="D512" s="577"/>
      <c r="E512" s="36">
        <f>SUM('[1]11L:4'!E512)</f>
        <v>0</v>
      </c>
      <c r="F512" s="37">
        <f>SUM('[1]11L:4'!F512)</f>
        <v>0</v>
      </c>
      <c r="G512" s="578"/>
    </row>
    <row r="513" spans="1:7" x14ac:dyDescent="0.2">
      <c r="A513" s="575" t="s">
        <v>297</v>
      </c>
      <c r="B513" s="576"/>
      <c r="C513" s="576"/>
      <c r="D513" s="577"/>
      <c r="E513" s="36">
        <f>SUM('[1]11L:4'!E513)</f>
        <v>0</v>
      </c>
      <c r="F513" s="37">
        <f>SUM('[1]11L:4'!F513)</f>
        <v>0</v>
      </c>
      <c r="G513" s="578"/>
    </row>
    <row r="514" spans="1:7" x14ac:dyDescent="0.2">
      <c r="A514" s="575" t="s">
        <v>298</v>
      </c>
      <c r="B514" s="576"/>
      <c r="C514" s="576"/>
      <c r="D514" s="577"/>
      <c r="E514" s="36">
        <f>SUM('[1]11L:4'!E514)</f>
        <v>0</v>
      </c>
      <c r="F514" s="37">
        <f>SUM('[1]11L:4'!F514)</f>
        <v>0</v>
      </c>
      <c r="G514" s="578"/>
    </row>
    <row r="515" spans="1:7" x14ac:dyDescent="0.2">
      <c r="A515" s="575" t="s">
        <v>299</v>
      </c>
      <c r="B515" s="576"/>
      <c r="C515" s="576"/>
      <c r="D515" s="577"/>
      <c r="E515" s="36">
        <f>SUM('[1]11L:4'!E515)</f>
        <v>0</v>
      </c>
      <c r="F515" s="37">
        <f>SUM('[1]11L:4'!F515)</f>
        <v>0</v>
      </c>
      <c r="G515" s="578"/>
    </row>
    <row r="516" spans="1:7" x14ac:dyDescent="0.2">
      <c r="A516" s="575" t="s">
        <v>300</v>
      </c>
      <c r="B516" s="576"/>
      <c r="C516" s="576"/>
      <c r="D516" s="577"/>
      <c r="E516" s="36">
        <f>SUM('[1]11L:4'!E516)</f>
        <v>0</v>
      </c>
      <c r="F516" s="37">
        <f>SUM('[1]11L:4'!F516)</f>
        <v>0</v>
      </c>
      <c r="G516" s="578"/>
    </row>
    <row r="517" spans="1:7" x14ac:dyDescent="0.2">
      <c r="A517" s="575" t="s">
        <v>301</v>
      </c>
      <c r="B517" s="576"/>
      <c r="C517" s="576"/>
      <c r="D517" s="577"/>
      <c r="E517" s="36">
        <f>SUM('[1]11L:4'!E517)</f>
        <v>0</v>
      </c>
      <c r="F517" s="37">
        <f>SUM('[1]11L:4'!F517)</f>
        <v>0</v>
      </c>
      <c r="G517" s="578"/>
    </row>
    <row r="518" spans="1:7" x14ac:dyDescent="0.2">
      <c r="A518" s="575" t="s">
        <v>256</v>
      </c>
      <c r="B518" s="576"/>
      <c r="C518" s="576"/>
      <c r="D518" s="577"/>
      <c r="E518" s="36">
        <f>SUM('[1]11L:4'!E518)</f>
        <v>0</v>
      </c>
      <c r="F518" s="37">
        <f>SUM('[1]11L:4'!F518)</f>
        <v>0</v>
      </c>
      <c r="G518" s="578"/>
    </row>
    <row r="519" spans="1:7" x14ac:dyDescent="0.2">
      <c r="A519" s="299" t="s">
        <v>302</v>
      </c>
      <c r="B519" s="563"/>
      <c r="C519" s="563"/>
      <c r="D519" s="419"/>
      <c r="E519" s="579">
        <f>SUM(E520:E521)</f>
        <v>0</v>
      </c>
      <c r="F519" s="579">
        <f>SUM(F520:F521)</f>
        <v>0</v>
      </c>
      <c r="G519" s="574"/>
    </row>
    <row r="520" spans="1:7" x14ac:dyDescent="0.2">
      <c r="A520" s="575" t="s">
        <v>303</v>
      </c>
      <c r="B520" s="576"/>
      <c r="C520" s="576"/>
      <c r="D520" s="577"/>
      <c r="E520" s="36">
        <f>SUM('[1]11L:4'!E520)</f>
        <v>0</v>
      </c>
      <c r="F520" s="37">
        <f>SUM('[1]11L:4'!F520)</f>
        <v>0</v>
      </c>
      <c r="G520" s="578"/>
    </row>
    <row r="521" spans="1:7" x14ac:dyDescent="0.2">
      <c r="A521" s="575" t="s">
        <v>304</v>
      </c>
      <c r="B521" s="576"/>
      <c r="C521" s="576"/>
      <c r="D521" s="577"/>
      <c r="E521" s="36">
        <f>SUM('[1]11L:4'!E521)</f>
        <v>0</v>
      </c>
      <c r="F521" s="37">
        <f>SUM('[1]11L:4'!F521)</f>
        <v>0</v>
      </c>
      <c r="G521" s="578"/>
    </row>
    <row r="522" spans="1:7" x14ac:dyDescent="0.2">
      <c r="A522" s="415" t="s">
        <v>305</v>
      </c>
      <c r="B522" s="559"/>
      <c r="C522" s="559"/>
      <c r="D522" s="416"/>
      <c r="E522" s="579">
        <f>SUM(E523:E524)</f>
        <v>0</v>
      </c>
      <c r="F522" s="579">
        <f>SUM(F523:F524)</f>
        <v>0</v>
      </c>
      <c r="G522" s="574"/>
    </row>
    <row r="523" spans="1:7" x14ac:dyDescent="0.2">
      <c r="A523" s="575" t="s">
        <v>306</v>
      </c>
      <c r="B523" s="576"/>
      <c r="C523" s="576"/>
      <c r="D523" s="577"/>
      <c r="E523" s="36">
        <f>SUM('[1]11L:4'!E523)</f>
        <v>0</v>
      </c>
      <c r="F523" s="37">
        <f>SUM('[1]11L:4'!F523)</f>
        <v>0</v>
      </c>
      <c r="G523" s="578"/>
    </row>
    <row r="524" spans="1:7" x14ac:dyDescent="0.2">
      <c r="A524" s="575" t="s">
        <v>307</v>
      </c>
      <c r="B524" s="576"/>
      <c r="C524" s="576"/>
      <c r="D524" s="577"/>
      <c r="E524" s="36">
        <f>SUM('[1]11L:4'!E524)</f>
        <v>0</v>
      </c>
      <c r="F524" s="37">
        <f>SUM('[1]11L:4'!F524)</f>
        <v>0</v>
      </c>
      <c r="G524" s="578"/>
    </row>
    <row r="525" spans="1:7" x14ac:dyDescent="0.2">
      <c r="A525" s="415" t="s">
        <v>308</v>
      </c>
      <c r="B525" s="559"/>
      <c r="C525" s="559"/>
      <c r="D525" s="416"/>
      <c r="E525" s="579">
        <f>SUM(E526:E539)</f>
        <v>99239.5</v>
      </c>
      <c r="F525" s="579">
        <f>SUM(F526:F539)</f>
        <v>95541.02</v>
      </c>
      <c r="G525" s="574"/>
    </row>
    <row r="526" spans="1:7" x14ac:dyDescent="0.2">
      <c r="A526" s="575" t="s">
        <v>309</v>
      </c>
      <c r="B526" s="576"/>
      <c r="C526" s="576"/>
      <c r="D526" s="577"/>
      <c r="E526" s="36">
        <f>SUM('[1]11L:4'!E526)</f>
        <v>0</v>
      </c>
      <c r="F526" s="37">
        <f>SUM('[1]11L:4'!F526)</f>
        <v>0</v>
      </c>
      <c r="G526" s="231"/>
    </row>
    <row r="527" spans="1:7" x14ac:dyDescent="0.2">
      <c r="A527" s="575" t="s">
        <v>310</v>
      </c>
      <c r="B527" s="576"/>
      <c r="C527" s="576"/>
      <c r="D527" s="577"/>
      <c r="E527" s="36">
        <f>SUM('[1]11L:4'!E527)</f>
        <v>0</v>
      </c>
      <c r="F527" s="37">
        <f>SUM('[1]11L:4'!F527)</f>
        <v>0</v>
      </c>
      <c r="G527" s="231"/>
    </row>
    <row r="528" spans="1:7" x14ac:dyDescent="0.2">
      <c r="A528" s="580" t="s">
        <v>311</v>
      </c>
      <c r="B528" s="581"/>
      <c r="C528" s="581"/>
      <c r="D528" s="582"/>
      <c r="E528" s="36">
        <f>SUM('[1]11L:4'!E528)</f>
        <v>88620.5</v>
      </c>
      <c r="F528" s="37">
        <f>SUM('[1]11L:4'!F528)</f>
        <v>79870</v>
      </c>
      <c r="G528" s="583"/>
    </row>
    <row r="529" spans="1:9" x14ac:dyDescent="0.2">
      <c r="A529" s="575" t="s">
        <v>312</v>
      </c>
      <c r="B529" s="576"/>
      <c r="C529" s="576"/>
      <c r="D529" s="577"/>
      <c r="E529" s="36">
        <f>SUM('[1]11L:4'!E529)</f>
        <v>0</v>
      </c>
      <c r="F529" s="37">
        <f>SUM('[1]11L:4'!F529)</f>
        <v>0</v>
      </c>
      <c r="G529" s="231"/>
    </row>
    <row r="530" spans="1:9" x14ac:dyDescent="0.2">
      <c r="A530" s="575" t="s">
        <v>313</v>
      </c>
      <c r="B530" s="576"/>
      <c r="C530" s="576"/>
      <c r="D530" s="577"/>
      <c r="E530" s="36">
        <f>SUM('[1]11L:4'!E530)</f>
        <v>0</v>
      </c>
      <c r="F530" s="37">
        <f>SUM('[1]11L:4'!F530)</f>
        <v>0</v>
      </c>
      <c r="G530" s="231"/>
    </row>
    <row r="531" spans="1:9" x14ac:dyDescent="0.2">
      <c r="A531" s="575" t="s">
        <v>314</v>
      </c>
      <c r="B531" s="576"/>
      <c r="C531" s="576"/>
      <c r="D531" s="577"/>
      <c r="E531" s="36">
        <f>SUM('[1]11L:4'!E531)</f>
        <v>0</v>
      </c>
      <c r="F531" s="37">
        <f>SUM('[1]11L:4'!F531)</f>
        <v>0</v>
      </c>
      <c r="G531" s="231"/>
    </row>
    <row r="532" spans="1:9" x14ac:dyDescent="0.2">
      <c r="A532" s="575" t="s">
        <v>315</v>
      </c>
      <c r="B532" s="576"/>
      <c r="C532" s="576"/>
      <c r="D532" s="577"/>
      <c r="E532" s="36">
        <f>SUM('[1]11L:4'!E532)</f>
        <v>0</v>
      </c>
      <c r="F532" s="37">
        <f>SUM('[1]11L:4'!F532)</f>
        <v>0</v>
      </c>
      <c r="G532" s="231"/>
    </row>
    <row r="533" spans="1:9" x14ac:dyDescent="0.2">
      <c r="A533" s="575" t="s">
        <v>316</v>
      </c>
      <c r="B533" s="576"/>
      <c r="C533" s="576"/>
      <c r="D533" s="577"/>
      <c r="E533" s="36">
        <f>SUM('[1]11L:4'!E533)</f>
        <v>0</v>
      </c>
      <c r="F533" s="37">
        <f>SUM('[1]11L:4'!F533)</f>
        <v>0</v>
      </c>
      <c r="G533" s="231"/>
    </row>
    <row r="534" spans="1:9" x14ac:dyDescent="0.2">
      <c r="A534" s="575" t="s">
        <v>317</v>
      </c>
      <c r="B534" s="576"/>
      <c r="C534" s="576"/>
      <c r="D534" s="577"/>
      <c r="E534" s="36">
        <f>SUM('[1]11L:4'!E534)</f>
        <v>0</v>
      </c>
      <c r="F534" s="37">
        <f>SUM('[1]11L:4'!F534)</f>
        <v>0</v>
      </c>
      <c r="G534" s="231"/>
    </row>
    <row r="535" spans="1:9" x14ac:dyDescent="0.2">
      <c r="A535" s="584" t="s">
        <v>318</v>
      </c>
      <c r="B535" s="585"/>
      <c r="C535" s="585"/>
      <c r="D535" s="586"/>
      <c r="E535" s="36">
        <f>SUM('[1]11L:4'!E535)</f>
        <v>0</v>
      </c>
      <c r="F535" s="37">
        <f>SUM('[1]11L:4'!F535)</f>
        <v>0</v>
      </c>
      <c r="G535" s="231"/>
    </row>
    <row r="536" spans="1:9" x14ac:dyDescent="0.2">
      <c r="A536" s="584" t="s">
        <v>319</v>
      </c>
      <c r="B536" s="585"/>
      <c r="C536" s="585"/>
      <c r="D536" s="586"/>
      <c r="E536" s="36">
        <f>SUM('[1]11L:4'!E536)</f>
        <v>0</v>
      </c>
      <c r="F536" s="37">
        <f>SUM('[1]11L:4'!F536)</f>
        <v>0</v>
      </c>
      <c r="G536" s="231"/>
    </row>
    <row r="537" spans="1:9" x14ac:dyDescent="0.2">
      <c r="A537" s="584" t="s">
        <v>320</v>
      </c>
      <c r="B537" s="585"/>
      <c r="C537" s="585"/>
      <c r="D537" s="586"/>
      <c r="E537" s="36">
        <f>SUM('[1]11L:4'!E537)</f>
        <v>0</v>
      </c>
      <c r="F537" s="37">
        <f>SUM('[1]11L:4'!F537)</f>
        <v>0</v>
      </c>
      <c r="G537" s="231"/>
    </row>
    <row r="538" spans="1:9" x14ac:dyDescent="0.2">
      <c r="A538" s="587" t="s">
        <v>321</v>
      </c>
      <c r="B538" s="588"/>
      <c r="C538" s="588"/>
      <c r="D538" s="589"/>
      <c r="E538" s="36">
        <f>SUM('[1]11L:4'!E538)</f>
        <v>0</v>
      </c>
      <c r="F538" s="37">
        <f>SUM('[1]11L:4'!F538)</f>
        <v>0</v>
      </c>
      <c r="G538" s="231"/>
    </row>
    <row r="539" spans="1:9" ht="15.75" customHeight="1" thickBot="1" x14ac:dyDescent="0.25">
      <c r="A539" s="590" t="s">
        <v>322</v>
      </c>
      <c r="B539" s="591"/>
      <c r="C539" s="591"/>
      <c r="D539" s="592"/>
      <c r="E539" s="36">
        <f>SUM('[1]11L:4'!E539)</f>
        <v>10619</v>
      </c>
      <c r="F539" s="37">
        <f>SUM('[1]11L:4'!F539)</f>
        <v>15671.02</v>
      </c>
      <c r="G539" s="231"/>
      <c r="I539" s="583"/>
    </row>
    <row r="540" spans="1:9" ht="13.5" thickBot="1" x14ac:dyDescent="0.25">
      <c r="A540" s="593" t="s">
        <v>323</v>
      </c>
      <c r="B540" s="594"/>
      <c r="C540" s="594"/>
      <c r="D540" s="595"/>
      <c r="E540" s="427">
        <f>SUM(E497+E506+E507+E508+E509+E510)</f>
        <v>3403199.49</v>
      </c>
      <c r="F540" s="427">
        <f>SUM(F497+F506+F507+F508+F509+F510)</f>
        <v>4554532.62</v>
      </c>
      <c r="G540" s="555"/>
    </row>
    <row r="542" spans="1:9" x14ac:dyDescent="0.2">
      <c r="A542" s="596" t="s">
        <v>324</v>
      </c>
      <c r="B542" s="597"/>
      <c r="C542" s="597"/>
      <c r="D542" s="597"/>
    </row>
    <row r="543" spans="1:9" ht="13.5" thickBot="1" x14ac:dyDescent="0.25">
      <c r="A543" s="519"/>
      <c r="B543" s="519"/>
      <c r="C543" s="312"/>
    </row>
    <row r="544" spans="1:9" x14ac:dyDescent="0.2">
      <c r="A544" s="598" t="s">
        <v>325</v>
      </c>
      <c r="B544" s="599"/>
      <c r="C544" s="239" t="s">
        <v>270</v>
      </c>
      <c r="D544" s="239" t="s">
        <v>271</v>
      </c>
    </row>
    <row r="545" spans="1:5" ht="13.5" thickBot="1" x14ac:dyDescent="0.25">
      <c r="A545" s="600"/>
      <c r="B545" s="601"/>
      <c r="C545" s="602"/>
      <c r="D545" s="603"/>
    </row>
    <row r="546" spans="1:5" x14ac:dyDescent="0.2">
      <c r="A546" s="604" t="s">
        <v>326</v>
      </c>
      <c r="B546" s="605"/>
      <c r="C546" s="36">
        <f>SUM('[1]11L:4'!C546)</f>
        <v>4411541.04</v>
      </c>
      <c r="D546" s="36">
        <f>SUM('[1]11L:4'!D546)</f>
        <v>4775064.6300000018</v>
      </c>
    </row>
    <row r="547" spans="1:5" x14ac:dyDescent="0.2">
      <c r="A547" s="395" t="s">
        <v>327</v>
      </c>
      <c r="B547" s="396"/>
      <c r="C547" s="36">
        <f>SUM('[1]11L:4'!C547)</f>
        <v>0</v>
      </c>
      <c r="D547" s="36">
        <f>SUM('[1]11L:4'!D547)</f>
        <v>0</v>
      </c>
    </row>
    <row r="548" spans="1:5" x14ac:dyDescent="0.2">
      <c r="A548" s="398" t="s">
        <v>328</v>
      </c>
      <c r="B548" s="399"/>
      <c r="C548" s="36">
        <f>SUM('[1]11L:4'!C548)</f>
        <v>9297977.0399999991</v>
      </c>
      <c r="D548" s="36">
        <f>SUM('[1]11L:4'!D548)</f>
        <v>11634232.100000001</v>
      </c>
    </row>
    <row r="549" spans="1:5" ht="30.6" customHeight="1" x14ac:dyDescent="0.2">
      <c r="A549" s="494" t="s">
        <v>329</v>
      </c>
      <c r="B549" s="495"/>
      <c r="C549" s="36">
        <f>SUM('[1]11L:4'!C549)</f>
        <v>0</v>
      </c>
      <c r="D549" s="36">
        <f>SUM('[1]11L:4'!D549)</f>
        <v>0</v>
      </c>
    </row>
    <row r="550" spans="1:5" ht="44.1" customHeight="1" x14ac:dyDescent="0.2">
      <c r="A550" s="295" t="s">
        <v>330</v>
      </c>
      <c r="B550" s="397"/>
      <c r="C550" s="36">
        <f>SUM('[1]11L:4'!C550)</f>
        <v>0</v>
      </c>
      <c r="D550" s="36">
        <f>SUM('[1]11L:4'!D550)</f>
        <v>0</v>
      </c>
    </row>
    <row r="551" spans="1:5" ht="27" customHeight="1" x14ac:dyDescent="0.2">
      <c r="A551" s="295" t="s">
        <v>331</v>
      </c>
      <c r="B551" s="397"/>
      <c r="C551" s="36">
        <f>SUM('[1]11L:4'!C551)</f>
        <v>327046.60000000003</v>
      </c>
      <c r="D551" s="36">
        <f>SUM('[1]11L:4'!D551)</f>
        <v>319296.00000000012</v>
      </c>
    </row>
    <row r="552" spans="1:5" x14ac:dyDescent="0.2">
      <c r="A552" s="606" t="s">
        <v>332</v>
      </c>
      <c r="B552" s="607"/>
      <c r="C552" s="36">
        <f>SUM('[1]11L:4'!C552)</f>
        <v>0</v>
      </c>
      <c r="D552" s="36">
        <f>SUM('[1]11L:4'!D552)</f>
        <v>0</v>
      </c>
      <c r="E552" s="583"/>
    </row>
    <row r="553" spans="1:5" ht="29.1" customHeight="1" x14ac:dyDescent="0.2">
      <c r="A553" s="295" t="s">
        <v>333</v>
      </c>
      <c r="B553" s="397"/>
      <c r="C553" s="36">
        <f>SUM('[1]11L:4'!C553)</f>
        <v>421.4</v>
      </c>
      <c r="D553" s="36">
        <f>SUM('[1]11L:4'!D553)</f>
        <v>4489.5</v>
      </c>
    </row>
    <row r="554" spans="1:5" ht="35.85" customHeight="1" x14ac:dyDescent="0.2">
      <c r="A554" s="494" t="s">
        <v>334</v>
      </c>
      <c r="B554" s="495"/>
      <c r="C554" s="36">
        <f>SUM('[1]11L:4'!C554)</f>
        <v>882177.16999999993</v>
      </c>
      <c r="D554" s="36">
        <f>SUM('[1]11L:4'!D554)</f>
        <v>884987.56999999983</v>
      </c>
    </row>
    <row r="555" spans="1:5" ht="13.5" thickBot="1" x14ac:dyDescent="0.25">
      <c r="A555" s="608" t="s">
        <v>17</v>
      </c>
      <c r="B555" s="609"/>
      <c r="C555" s="36">
        <f>SUM('[1]11L:4'!C555)</f>
        <v>0</v>
      </c>
      <c r="D555" s="36">
        <f>SUM('[1]11L:4'!D555)</f>
        <v>0</v>
      </c>
    </row>
    <row r="556" spans="1:5" ht="13.5" thickBot="1" x14ac:dyDescent="0.25">
      <c r="A556" s="390" t="s">
        <v>84</v>
      </c>
      <c r="B556" s="391"/>
      <c r="C556" s="427">
        <f>SUM(C546:C555)</f>
        <v>14919163.249999998</v>
      </c>
      <c r="D556" s="427">
        <f>SUM(D546:D555)</f>
        <v>17618069.800000004</v>
      </c>
    </row>
    <row r="559" spans="1:5" x14ac:dyDescent="0.2">
      <c r="A559" s="551" t="s">
        <v>335</v>
      </c>
      <c r="B559" s="551"/>
      <c r="C559" s="551"/>
    </row>
    <row r="560" spans="1:5" ht="8.1" customHeight="1" thickBot="1" x14ac:dyDescent="0.25">
      <c r="A560" s="519"/>
      <c r="B560" s="519"/>
      <c r="C560" s="519"/>
    </row>
    <row r="561" spans="1:6" ht="26.25" thickBot="1" x14ac:dyDescent="0.25">
      <c r="A561" s="610" t="s">
        <v>336</v>
      </c>
      <c r="B561" s="611"/>
      <c r="C561" s="611"/>
      <c r="D561" s="612"/>
      <c r="E561" s="481" t="s">
        <v>270</v>
      </c>
      <c r="F561" s="315" t="s">
        <v>271</v>
      </c>
    </row>
    <row r="562" spans="1:6" ht="13.5" thickBot="1" x14ac:dyDescent="0.25">
      <c r="A562" s="288" t="s">
        <v>337</v>
      </c>
      <c r="B562" s="553"/>
      <c r="C562" s="553"/>
      <c r="D562" s="554"/>
      <c r="E562" s="613">
        <f>E563+E564+E565</f>
        <v>0</v>
      </c>
      <c r="F562" s="613">
        <f>F563+F564+F565</f>
        <v>0</v>
      </c>
    </row>
    <row r="563" spans="1:6" x14ac:dyDescent="0.2">
      <c r="A563" s="614" t="s">
        <v>338</v>
      </c>
      <c r="B563" s="615"/>
      <c r="C563" s="615"/>
      <c r="D563" s="616"/>
      <c r="E563" s="36">
        <f>SUM('[1]11L:4'!E563)</f>
        <v>0</v>
      </c>
      <c r="F563" s="37">
        <f>SUM('[1]11L:4'!F563)</f>
        <v>0</v>
      </c>
    </row>
    <row r="564" spans="1:6" x14ac:dyDescent="0.2">
      <c r="A564" s="617" t="s">
        <v>339</v>
      </c>
      <c r="B564" s="618"/>
      <c r="C564" s="618"/>
      <c r="D564" s="619"/>
      <c r="E564" s="36">
        <f>SUM('[1]11L:4'!E564)</f>
        <v>0</v>
      </c>
      <c r="F564" s="37">
        <f>SUM('[1]11L:4'!F564)</f>
        <v>0</v>
      </c>
    </row>
    <row r="565" spans="1:6" ht="13.5" thickBot="1" x14ac:dyDescent="0.25">
      <c r="A565" s="620" t="s">
        <v>340</v>
      </c>
      <c r="B565" s="621"/>
      <c r="C565" s="621"/>
      <c r="D565" s="622"/>
      <c r="E565" s="36">
        <f>SUM('[1]11L:4'!E565)</f>
        <v>0</v>
      </c>
      <c r="F565" s="37">
        <f>SUM('[1]11L:4'!F565)</f>
        <v>0</v>
      </c>
    </row>
    <row r="566" spans="1:6" ht="13.5" thickBot="1" x14ac:dyDescent="0.25">
      <c r="A566" s="623" t="s">
        <v>341</v>
      </c>
      <c r="B566" s="624"/>
      <c r="C566" s="624"/>
      <c r="D566" s="625"/>
      <c r="E566" s="613">
        <f>SUM('[1]11L:4'!E566)</f>
        <v>0</v>
      </c>
      <c r="F566" s="626">
        <f>SUM('[1]11L:4'!F566)</f>
        <v>0</v>
      </c>
    </row>
    <row r="567" spans="1:6" ht="13.5" thickBot="1" x14ac:dyDescent="0.25">
      <c r="A567" s="627" t="s">
        <v>342</v>
      </c>
      <c r="B567" s="628"/>
      <c r="C567" s="628"/>
      <c r="D567" s="629"/>
      <c r="E567" s="630">
        <f>SUM(E568:E577)</f>
        <v>5915629.4000000004</v>
      </c>
      <c r="F567" s="630">
        <f>SUM(F568:F577)</f>
        <v>4800299.07</v>
      </c>
    </row>
    <row r="568" spans="1:6" x14ac:dyDescent="0.2">
      <c r="A568" s="631" t="s">
        <v>343</v>
      </c>
      <c r="B568" s="632"/>
      <c r="C568" s="632"/>
      <c r="D568" s="633"/>
      <c r="E568" s="36">
        <f>SUM('[1]11L:4'!E568)</f>
        <v>3205758.0600000005</v>
      </c>
      <c r="F568" s="37">
        <f>SUM('[1]11L:4'!F568)</f>
        <v>3797952.15</v>
      </c>
    </row>
    <row r="569" spans="1:6" x14ac:dyDescent="0.2">
      <c r="A569" s="560" t="s">
        <v>344</v>
      </c>
      <c r="B569" s="561"/>
      <c r="C569" s="561"/>
      <c r="D569" s="562"/>
      <c r="E569" s="36">
        <f>SUM('[1]11L:4'!E569)</f>
        <v>115683.57</v>
      </c>
      <c r="F569" s="37">
        <f>SUM('[1]11L:4'!F569)</f>
        <v>170814.81</v>
      </c>
    </row>
    <row r="570" spans="1:6" x14ac:dyDescent="0.2">
      <c r="A570" s="560" t="s">
        <v>345</v>
      </c>
      <c r="B570" s="561"/>
      <c r="C570" s="561"/>
      <c r="D570" s="562"/>
      <c r="E570" s="36">
        <f>SUM('[1]11L:4'!E570)</f>
        <v>0</v>
      </c>
      <c r="F570" s="37">
        <f>SUM('[1]11L:4'!F570)</f>
        <v>0</v>
      </c>
    </row>
    <row r="571" spans="1:6" x14ac:dyDescent="0.2">
      <c r="A571" s="560" t="s">
        <v>346</v>
      </c>
      <c r="B571" s="561"/>
      <c r="C571" s="561"/>
      <c r="D571" s="562"/>
      <c r="E571" s="36">
        <f>SUM('[1]11L:4'!E571)</f>
        <v>0</v>
      </c>
      <c r="F571" s="37">
        <f>SUM('[1]11L:4'!F571)</f>
        <v>0</v>
      </c>
    </row>
    <row r="572" spans="1:6" x14ac:dyDescent="0.2">
      <c r="A572" s="560" t="s">
        <v>347</v>
      </c>
      <c r="B572" s="561"/>
      <c r="C572" s="561"/>
      <c r="D572" s="562"/>
      <c r="E572" s="36">
        <f>SUM('[1]11L:4'!E572)</f>
        <v>358121.27</v>
      </c>
      <c r="F572" s="37">
        <f>SUM('[1]11L:4'!F572)</f>
        <v>664281.53</v>
      </c>
    </row>
    <row r="573" spans="1:6" x14ac:dyDescent="0.2">
      <c r="A573" s="560" t="s">
        <v>348</v>
      </c>
      <c r="B573" s="561"/>
      <c r="C573" s="561"/>
      <c r="D573" s="562"/>
      <c r="E573" s="36">
        <f>SUM('[1]11L:4'!E573)</f>
        <v>839.88</v>
      </c>
      <c r="F573" s="37">
        <f>SUM('[1]11L:4'!F573)</f>
        <v>1548.0300000000002</v>
      </c>
    </row>
    <row r="574" spans="1:6" x14ac:dyDescent="0.2">
      <c r="A574" s="560" t="s">
        <v>349</v>
      </c>
      <c r="B574" s="561"/>
      <c r="C574" s="561"/>
      <c r="D574" s="562"/>
      <c r="E574" s="36">
        <f>SUM('[1]11L:4'!E574)</f>
        <v>0</v>
      </c>
      <c r="F574" s="37">
        <f>SUM('[1]11L:4'!F574)</f>
        <v>0</v>
      </c>
    </row>
    <row r="575" spans="1:6" ht="31.35" customHeight="1" x14ac:dyDescent="0.2">
      <c r="A575" s="617" t="s">
        <v>350</v>
      </c>
      <c r="B575" s="618"/>
      <c r="C575" s="618"/>
      <c r="D575" s="619"/>
      <c r="E575" s="36">
        <f>SUM('[1]11L:4'!E575)</f>
        <v>0</v>
      </c>
      <c r="F575" s="37">
        <f>SUM('[1]11L:4'!F575)</f>
        <v>0</v>
      </c>
    </row>
    <row r="576" spans="1:6" ht="54.75" customHeight="1" x14ac:dyDescent="0.2">
      <c r="A576" s="617" t="s">
        <v>351</v>
      </c>
      <c r="B576" s="618"/>
      <c r="C576" s="618"/>
      <c r="D576" s="619"/>
      <c r="E576" s="36">
        <f>SUM('[1]11L:4'!E576)</f>
        <v>0</v>
      </c>
      <c r="F576" s="37">
        <f>SUM('[1]11L:4'!F576)</f>
        <v>0</v>
      </c>
    </row>
    <row r="577" spans="1:9" ht="63.75" customHeight="1" thickBot="1" x14ac:dyDescent="0.25">
      <c r="A577" s="620" t="s">
        <v>352</v>
      </c>
      <c r="B577" s="621"/>
      <c r="C577" s="621"/>
      <c r="D577" s="622"/>
      <c r="E577" s="36">
        <f>SUM('[1]11L:4'!E577)</f>
        <v>2235226.6200000006</v>
      </c>
      <c r="F577" s="37">
        <f>SUM('[1]11L:4'!F577)</f>
        <v>165702.54999999999</v>
      </c>
    </row>
    <row r="578" spans="1:9" ht="13.5" thickBot="1" x14ac:dyDescent="0.25">
      <c r="A578" s="634" t="s">
        <v>84</v>
      </c>
      <c r="B578" s="635"/>
      <c r="C578" s="635"/>
      <c r="D578" s="636"/>
      <c r="E578" s="375">
        <f>SUM(E562+E566+E567)</f>
        <v>5915629.4000000004</v>
      </c>
      <c r="F578" s="375">
        <f>SUM(F562+F566+F567)</f>
        <v>4800299.07</v>
      </c>
    </row>
    <row r="579" spans="1:9" ht="18" customHeight="1" x14ac:dyDescent="0.2"/>
    <row r="580" spans="1:9" ht="18" customHeight="1" x14ac:dyDescent="0.2"/>
    <row r="581" spans="1:9" x14ac:dyDescent="0.2">
      <c r="A581" s="596" t="s">
        <v>353</v>
      </c>
      <c r="B581" s="597"/>
      <c r="C581" s="597"/>
      <c r="D581" s="597"/>
    </row>
    <row r="582" spans="1:9" ht="17.850000000000001" customHeight="1" thickBot="1" x14ac:dyDescent="0.25">
      <c r="A582" s="519"/>
      <c r="B582" s="519"/>
      <c r="C582" s="312"/>
      <c r="D582" s="312"/>
    </row>
    <row r="583" spans="1:9" ht="26.25" thickBot="1" x14ac:dyDescent="0.25">
      <c r="A583" s="236" t="s">
        <v>354</v>
      </c>
      <c r="B583" s="237"/>
      <c r="C583" s="237"/>
      <c r="D583" s="238"/>
      <c r="E583" s="481" t="s">
        <v>270</v>
      </c>
      <c r="F583" s="315" t="s">
        <v>271</v>
      </c>
    </row>
    <row r="584" spans="1:9" ht="30.75" customHeight="1" thickBot="1" x14ac:dyDescent="0.25">
      <c r="A584" s="567" t="s">
        <v>355</v>
      </c>
      <c r="B584" s="568"/>
      <c r="C584" s="568"/>
      <c r="D584" s="569"/>
      <c r="E584" s="36">
        <f>SUM('[1]11L:4'!E584)</f>
        <v>0</v>
      </c>
      <c r="F584" s="36">
        <f>SUM('[1]11L:4'!F584)</f>
        <v>29497.13</v>
      </c>
    </row>
    <row r="585" spans="1:9" ht="13.5" thickBot="1" x14ac:dyDescent="0.25">
      <c r="A585" s="288" t="s">
        <v>356</v>
      </c>
      <c r="B585" s="553"/>
      <c r="C585" s="553"/>
      <c r="D585" s="554"/>
      <c r="E585" s="522">
        <f>SUM(E586+E587+E591)</f>
        <v>14068.848000000002</v>
      </c>
      <c r="F585" s="522">
        <f>SUM(F586+F587+F591)</f>
        <v>82395.72</v>
      </c>
    </row>
    <row r="586" spans="1:9" x14ac:dyDescent="0.2">
      <c r="A586" s="637" t="s">
        <v>357</v>
      </c>
      <c r="B586" s="638"/>
      <c r="C586" s="638"/>
      <c r="D586" s="639"/>
      <c r="E586" s="414"/>
      <c r="F586" s="414"/>
    </row>
    <row r="587" spans="1:9" x14ac:dyDescent="0.2">
      <c r="A587" s="287" t="s">
        <v>358</v>
      </c>
      <c r="B587" s="640"/>
      <c r="C587" s="640"/>
      <c r="D587" s="641"/>
      <c r="E587" s="642">
        <f>SUM(E588:E590)</f>
        <v>4614</v>
      </c>
      <c r="F587" s="642">
        <f>SUM(F588:F590)</f>
        <v>33719.03</v>
      </c>
    </row>
    <row r="588" spans="1:9" ht="27.75" customHeight="1" x14ac:dyDescent="0.2">
      <c r="A588" s="617" t="s">
        <v>359</v>
      </c>
      <c r="B588" s="618"/>
      <c r="C588" s="618"/>
      <c r="D588" s="619"/>
      <c r="E588" s="36">
        <f>SUM('[1]11L:4'!E588)</f>
        <v>0</v>
      </c>
      <c r="F588" s="36">
        <f>SUM('[1]11L:4'!F588)</f>
        <v>0</v>
      </c>
    </row>
    <row r="589" spans="1:9" x14ac:dyDescent="0.2">
      <c r="A589" s="617" t="s">
        <v>360</v>
      </c>
      <c r="B589" s="618"/>
      <c r="C589" s="618"/>
      <c r="D589" s="619"/>
      <c r="E589" s="36">
        <f>SUM('[1]11L:4'!E589)</f>
        <v>0</v>
      </c>
      <c r="F589" s="36">
        <f>SUM('[1]11L:4'!F589)</f>
        <v>0</v>
      </c>
    </row>
    <row r="590" spans="1:9" x14ac:dyDescent="0.2">
      <c r="A590" s="617" t="s">
        <v>361</v>
      </c>
      <c r="B590" s="618"/>
      <c r="C590" s="618"/>
      <c r="D590" s="619"/>
      <c r="E590" s="36">
        <f>SUM('[1]11L:4'!E590)</f>
        <v>4614</v>
      </c>
      <c r="F590" s="36">
        <f>SUM('[1]11L:4'!F590)</f>
        <v>33719.03</v>
      </c>
    </row>
    <row r="591" spans="1:9" x14ac:dyDescent="0.2">
      <c r="A591" s="420" t="s">
        <v>362</v>
      </c>
      <c r="B591" s="643"/>
      <c r="C591" s="643"/>
      <c r="D591" s="421"/>
      <c r="E591" s="642">
        <f>SUM(E592:E596)</f>
        <v>9454.8480000000018</v>
      </c>
      <c r="F591" s="642">
        <f>SUM(F592:F596)</f>
        <v>48676.689999999995</v>
      </c>
    </row>
    <row r="592" spans="1:9" x14ac:dyDescent="0.2">
      <c r="A592" s="617" t="s">
        <v>363</v>
      </c>
      <c r="B592" s="618"/>
      <c r="C592" s="618"/>
      <c r="D592" s="619"/>
      <c r="E592" s="36">
        <f>SUM('[1]11L:4'!E592)</f>
        <v>0</v>
      </c>
      <c r="F592" s="36">
        <f>SUM('[1]11L:4'!F592)</f>
        <v>0</v>
      </c>
      <c r="G592" s="402"/>
      <c r="H592" s="402"/>
      <c r="I592" s="644"/>
    </row>
    <row r="593" spans="1:6" x14ac:dyDescent="0.2">
      <c r="A593" s="299" t="s">
        <v>364</v>
      </c>
      <c r="B593" s="563"/>
      <c r="C593" s="563"/>
      <c r="D593" s="419"/>
      <c r="E593" s="36">
        <f>SUM('[1]11L:4'!E593)</f>
        <v>0</v>
      </c>
      <c r="F593" s="36">
        <f>SUM('[1]11L:4'!F593)</f>
        <v>0</v>
      </c>
    </row>
    <row r="594" spans="1:6" x14ac:dyDescent="0.2">
      <c r="A594" s="645" t="s">
        <v>365</v>
      </c>
      <c r="B594" s="646"/>
      <c r="C594" s="646"/>
      <c r="D594" s="647"/>
      <c r="E594" s="36">
        <f>SUM('[1]11L:4'!E594)</f>
        <v>0</v>
      </c>
      <c r="F594" s="36">
        <f>SUM('[1]11L:4'!F594)</f>
        <v>0</v>
      </c>
    </row>
    <row r="595" spans="1:6" x14ac:dyDescent="0.2">
      <c r="A595" s="645" t="s">
        <v>366</v>
      </c>
      <c r="B595" s="646"/>
      <c r="C595" s="646"/>
      <c r="D595" s="647"/>
      <c r="E595" s="36">
        <f>SUM('[1]11L:4'!E595)</f>
        <v>0</v>
      </c>
      <c r="F595" s="36">
        <f>SUM('[1]11L:4'!F595)</f>
        <v>0</v>
      </c>
    </row>
    <row r="596" spans="1:6" ht="55.35" customHeight="1" thickBot="1" x14ac:dyDescent="0.25">
      <c r="A596" s="620" t="s">
        <v>367</v>
      </c>
      <c r="B596" s="621"/>
      <c r="C596" s="621"/>
      <c r="D596" s="622"/>
      <c r="E596" s="36">
        <f>SUM('[1]11L:4'!E596)</f>
        <v>9454.8480000000018</v>
      </c>
      <c r="F596" s="36">
        <f>SUM('[1]11L:4'!F596)</f>
        <v>48676.689999999995</v>
      </c>
    </row>
    <row r="597" spans="1:6" ht="13.5" thickBot="1" x14ac:dyDescent="0.25">
      <c r="A597" s="634" t="s">
        <v>368</v>
      </c>
      <c r="B597" s="635"/>
      <c r="C597" s="635"/>
      <c r="D597" s="636"/>
      <c r="E597" s="375">
        <f>SUM(E584+E585)</f>
        <v>14068.848000000002</v>
      </c>
      <c r="F597" s="375">
        <f>SUM(F584+F585)</f>
        <v>111892.85</v>
      </c>
    </row>
    <row r="600" spans="1:6" x14ac:dyDescent="0.2">
      <c r="A600" s="648" t="s">
        <v>369</v>
      </c>
      <c r="B600" s="649"/>
      <c r="C600" s="649"/>
      <c r="D600" s="650"/>
      <c r="E600" s="650"/>
      <c r="F600" s="650"/>
    </row>
    <row r="601" spans="1:6" ht="13.5" thickBot="1" x14ac:dyDescent="0.25">
      <c r="A601" s="51"/>
      <c r="B601" s="51"/>
      <c r="C601" s="51"/>
    </row>
    <row r="602" spans="1:6" ht="26.25" thickBot="1" x14ac:dyDescent="0.25">
      <c r="A602" s="651"/>
      <c r="B602" s="652"/>
      <c r="C602" s="652"/>
      <c r="D602" s="653"/>
      <c r="E602" s="481" t="s">
        <v>270</v>
      </c>
      <c r="F602" s="315" t="s">
        <v>271</v>
      </c>
    </row>
    <row r="603" spans="1:6" ht="13.5" thickBot="1" x14ac:dyDescent="0.25">
      <c r="A603" s="654" t="s">
        <v>370</v>
      </c>
      <c r="B603" s="655"/>
      <c r="C603" s="655"/>
      <c r="D603" s="656"/>
      <c r="E603" s="36">
        <f>SUM('[1]11L:4'!E603)</f>
        <v>0</v>
      </c>
      <c r="F603" s="36">
        <f>SUM('[1]11L:4'!F603)</f>
        <v>0</v>
      </c>
    </row>
    <row r="604" spans="1:6" ht="13.5" thickBot="1" x14ac:dyDescent="0.25">
      <c r="A604" s="623" t="s">
        <v>371</v>
      </c>
      <c r="B604" s="624"/>
      <c r="C604" s="624"/>
      <c r="D604" s="625"/>
      <c r="E604" s="522">
        <f>SUM(E605:E606)</f>
        <v>12877.16</v>
      </c>
      <c r="F604" s="522">
        <f>SUM(F605:F606)</f>
        <v>17771.580000000002</v>
      </c>
    </row>
    <row r="605" spans="1:6" ht="26.85" customHeight="1" x14ac:dyDescent="0.2">
      <c r="A605" s="614" t="s">
        <v>372</v>
      </c>
      <c r="B605" s="615"/>
      <c r="C605" s="615"/>
      <c r="D605" s="616"/>
      <c r="E605" s="36">
        <f>SUM('[1]11L:4'!E605)</f>
        <v>8794.630000000001</v>
      </c>
      <c r="F605" s="36">
        <f>SUM('[1]11L:4'!F605)</f>
        <v>11030.56</v>
      </c>
    </row>
    <row r="606" spans="1:6" ht="16.350000000000001" customHeight="1" thickBot="1" x14ac:dyDescent="0.25">
      <c r="A606" s="657" t="s">
        <v>373</v>
      </c>
      <c r="B606" s="658"/>
      <c r="C606" s="658"/>
      <c r="D606" s="659"/>
      <c r="E606" s="36">
        <f>SUM('[1]11L:4'!E606)</f>
        <v>4082.5299999999988</v>
      </c>
      <c r="F606" s="36">
        <f>SUM('[1]11L:4'!F606)</f>
        <v>6741.02</v>
      </c>
    </row>
    <row r="607" spans="1:6" ht="13.5" thickBot="1" x14ac:dyDescent="0.25">
      <c r="A607" s="623" t="s">
        <v>374</v>
      </c>
      <c r="B607" s="624"/>
      <c r="C607" s="624"/>
      <c r="D607" s="625"/>
      <c r="E607" s="522">
        <f>SUM(E608:E614)</f>
        <v>212.19</v>
      </c>
      <c r="F607" s="522">
        <f>SUM(F608:F614)</f>
        <v>228.01</v>
      </c>
    </row>
    <row r="608" spans="1:6" x14ac:dyDescent="0.2">
      <c r="A608" s="631" t="s">
        <v>375</v>
      </c>
      <c r="B608" s="632"/>
      <c r="C608" s="632"/>
      <c r="D608" s="633"/>
      <c r="E608" s="36">
        <f>SUM('[1]11L:4'!E608)</f>
        <v>0</v>
      </c>
      <c r="F608" s="36">
        <f>SUM('[1]11L:4'!F608)</f>
        <v>0</v>
      </c>
    </row>
    <row r="609" spans="1:6" x14ac:dyDescent="0.2">
      <c r="A609" s="660" t="s">
        <v>376</v>
      </c>
      <c r="B609" s="661"/>
      <c r="C609" s="661"/>
      <c r="D609" s="662"/>
      <c r="E609" s="36">
        <f>SUM('[1]11L:4'!E609)</f>
        <v>0</v>
      </c>
      <c r="F609" s="36">
        <f>SUM('[1]11L:4'!F609)</f>
        <v>0</v>
      </c>
    </row>
    <row r="610" spans="1:6" x14ac:dyDescent="0.2">
      <c r="A610" s="560" t="s">
        <v>377</v>
      </c>
      <c r="B610" s="561"/>
      <c r="C610" s="561"/>
      <c r="D610" s="562"/>
      <c r="E610" s="36">
        <f>SUM('[1]11L:4'!E610)</f>
        <v>212.19</v>
      </c>
      <c r="F610" s="36">
        <f>SUM('[1]11L:4'!F610)</f>
        <v>228.01</v>
      </c>
    </row>
    <row r="611" spans="1:6" x14ac:dyDescent="0.2">
      <c r="A611" s="617" t="s">
        <v>378</v>
      </c>
      <c r="B611" s="618"/>
      <c r="C611" s="618"/>
      <c r="D611" s="619"/>
      <c r="E611" s="36">
        <f>SUM('[1]11L:4'!E611)</f>
        <v>0</v>
      </c>
      <c r="F611" s="36">
        <f>SUM('[1]11L:4'!F611)</f>
        <v>0</v>
      </c>
    </row>
    <row r="612" spans="1:6" x14ac:dyDescent="0.2">
      <c r="A612" s="617" t="s">
        <v>379</v>
      </c>
      <c r="B612" s="618"/>
      <c r="C612" s="618"/>
      <c r="D612" s="619"/>
      <c r="E612" s="36">
        <f>SUM('[1]11L:4'!E612)</f>
        <v>0</v>
      </c>
      <c r="F612" s="36">
        <f>SUM('[1]11L:4'!F612)</f>
        <v>0</v>
      </c>
    </row>
    <row r="613" spans="1:6" x14ac:dyDescent="0.2">
      <c r="A613" s="617" t="s">
        <v>380</v>
      </c>
      <c r="B613" s="618"/>
      <c r="C613" s="618"/>
      <c r="D613" s="619"/>
      <c r="E613" s="36">
        <f>SUM('[1]11L:4'!E613)</f>
        <v>0</v>
      </c>
      <c r="F613" s="36">
        <f>SUM('[1]11L:4'!F613)</f>
        <v>0</v>
      </c>
    </row>
    <row r="614" spans="1:6" ht="13.5" thickBot="1" x14ac:dyDescent="0.25">
      <c r="A614" s="663" t="s">
        <v>138</v>
      </c>
      <c r="B614" s="664"/>
      <c r="C614" s="664"/>
      <c r="D614" s="665"/>
      <c r="E614" s="36">
        <f>SUM('[1]11L:4'!E614)</f>
        <v>0</v>
      </c>
      <c r="F614" s="36">
        <f>SUM('[1]11L:4'!F614)</f>
        <v>0</v>
      </c>
    </row>
    <row r="615" spans="1:6" ht="13.5" thickBot="1" x14ac:dyDescent="0.25">
      <c r="A615" s="634" t="s">
        <v>84</v>
      </c>
      <c r="B615" s="635"/>
      <c r="C615" s="635"/>
      <c r="D615" s="636"/>
      <c r="E615" s="375">
        <f>E603+E604+E607</f>
        <v>13089.35</v>
      </c>
      <c r="F615" s="375">
        <f>F603+F604+F607</f>
        <v>17999.59</v>
      </c>
    </row>
    <row r="618" spans="1:6" x14ac:dyDescent="0.2">
      <c r="A618" s="551" t="s">
        <v>381</v>
      </c>
      <c r="B618" s="551"/>
      <c r="C618" s="551"/>
    </row>
    <row r="619" spans="1:6" ht="13.5" thickBot="1" x14ac:dyDescent="0.25">
      <c r="A619" s="274"/>
      <c r="B619" s="274"/>
      <c r="C619" s="274"/>
    </row>
    <row r="620" spans="1:6" ht="26.25" thickBot="1" x14ac:dyDescent="0.25">
      <c r="A620" s="236"/>
      <c r="B620" s="237"/>
      <c r="C620" s="237"/>
      <c r="D620" s="238"/>
      <c r="E620" s="481" t="s">
        <v>270</v>
      </c>
      <c r="F620" s="315" t="s">
        <v>271</v>
      </c>
    </row>
    <row r="621" spans="1:6" ht="13.5" thickBot="1" x14ac:dyDescent="0.25">
      <c r="A621" s="288" t="s">
        <v>371</v>
      </c>
      <c r="B621" s="553"/>
      <c r="C621" s="553"/>
      <c r="D621" s="554"/>
      <c r="E621" s="522">
        <f>E622+E623</f>
        <v>0</v>
      </c>
      <c r="F621" s="522">
        <f>F622+F623</f>
        <v>0</v>
      </c>
    </row>
    <row r="622" spans="1:6" x14ac:dyDescent="0.2">
      <c r="A622" s="631" t="s">
        <v>382</v>
      </c>
      <c r="B622" s="632"/>
      <c r="C622" s="632"/>
      <c r="D622" s="633"/>
      <c r="E622" s="36">
        <f>SUM('[1]11L:4'!E622)</f>
        <v>0</v>
      </c>
      <c r="F622" s="37">
        <f>SUM('[1]11L:4'!F622)</f>
        <v>0</v>
      </c>
    </row>
    <row r="623" spans="1:6" ht="13.5" thickBot="1" x14ac:dyDescent="0.25">
      <c r="A623" s="660" t="s">
        <v>383</v>
      </c>
      <c r="B623" s="661"/>
      <c r="C623" s="661"/>
      <c r="D623" s="662"/>
      <c r="E623" s="36">
        <f>SUM('[1]11L:4'!E623)</f>
        <v>0</v>
      </c>
      <c r="F623" s="37">
        <f>SUM('[1]11L:4'!F623)</f>
        <v>0</v>
      </c>
    </row>
    <row r="624" spans="1:6" ht="13.5" thickBot="1" x14ac:dyDescent="0.25">
      <c r="A624" s="288" t="s">
        <v>384</v>
      </c>
      <c r="B624" s="553"/>
      <c r="C624" s="553"/>
      <c r="D624" s="554"/>
      <c r="E624" s="522">
        <f>SUM(E625:E630)</f>
        <v>4817.5199999999995</v>
      </c>
      <c r="F624" s="522">
        <f>SUM(F625:F630)</f>
        <v>6895.92</v>
      </c>
    </row>
    <row r="625" spans="1:6" x14ac:dyDescent="0.2">
      <c r="A625" s="560" t="s">
        <v>385</v>
      </c>
      <c r="B625" s="561"/>
      <c r="C625" s="561"/>
      <c r="D625" s="562"/>
      <c r="E625" s="36">
        <f>SUM('[1]11L:4'!E625)</f>
        <v>0</v>
      </c>
      <c r="F625" s="37">
        <f>SUM('[1]11L:4'!F625)</f>
        <v>2479.66</v>
      </c>
    </row>
    <row r="626" spans="1:6" x14ac:dyDescent="0.2">
      <c r="A626" s="617" t="s">
        <v>386</v>
      </c>
      <c r="B626" s="618"/>
      <c r="C626" s="618"/>
      <c r="D626" s="619"/>
      <c r="E626" s="36">
        <f>SUM('[1]11L:4'!E626)</f>
        <v>0</v>
      </c>
      <c r="F626" s="37">
        <f>SUM('[1]11L:4'!F626)</f>
        <v>0</v>
      </c>
    </row>
    <row r="627" spans="1:6" x14ac:dyDescent="0.2">
      <c r="A627" s="617" t="s">
        <v>387</v>
      </c>
      <c r="B627" s="618"/>
      <c r="C627" s="618"/>
      <c r="D627" s="619"/>
      <c r="E627" s="36">
        <f>SUM('[1]11L:4'!E627)</f>
        <v>4817.5199999999995</v>
      </c>
      <c r="F627" s="37">
        <f>SUM('[1]11L:4'!F627)</f>
        <v>4416.26</v>
      </c>
    </row>
    <row r="628" spans="1:6" x14ac:dyDescent="0.2">
      <c r="A628" s="617" t="s">
        <v>388</v>
      </c>
      <c r="B628" s="618"/>
      <c r="C628" s="618"/>
      <c r="D628" s="619"/>
      <c r="E628" s="36">
        <f>SUM('[1]11L:4'!E628)</f>
        <v>0</v>
      </c>
      <c r="F628" s="37">
        <f>SUM('[1]11L:4'!F628)</f>
        <v>0</v>
      </c>
    </row>
    <row r="629" spans="1:6" x14ac:dyDescent="0.2">
      <c r="A629" s="617" t="s">
        <v>389</v>
      </c>
      <c r="B629" s="618"/>
      <c r="C629" s="618"/>
      <c r="D629" s="619"/>
      <c r="E629" s="36">
        <f>SUM('[1]11L:4'!E629)</f>
        <v>0</v>
      </c>
      <c r="F629" s="37">
        <f>SUM('[1]11L:4'!F629)</f>
        <v>0</v>
      </c>
    </row>
    <row r="630" spans="1:6" ht="13.5" thickBot="1" x14ac:dyDescent="0.25">
      <c r="A630" s="666" t="s">
        <v>138</v>
      </c>
      <c r="B630" s="667"/>
      <c r="C630" s="667"/>
      <c r="D630" s="668"/>
      <c r="E630" s="36">
        <f>SUM('[1]11L:4'!E630)</f>
        <v>0</v>
      </c>
      <c r="F630" s="37">
        <f>SUM('[1]11L:4'!F630)</f>
        <v>0</v>
      </c>
    </row>
    <row r="631" spans="1:6" ht="13.5" thickBot="1" x14ac:dyDescent="0.25">
      <c r="A631" s="634" t="s">
        <v>84</v>
      </c>
      <c r="B631" s="635"/>
      <c r="C631" s="635"/>
      <c r="D631" s="636"/>
      <c r="E631" s="375">
        <f>SUM(E621+E624)</f>
        <v>4817.5199999999995</v>
      </c>
      <c r="F631" s="375">
        <f>SUM(F621+F624)</f>
        <v>6895.92</v>
      </c>
    </row>
    <row r="638" spans="1:6" x14ac:dyDescent="0.2">
      <c r="A638" s="669" t="s">
        <v>390</v>
      </c>
      <c r="B638" s="669"/>
      <c r="C638" s="669"/>
      <c r="D638" s="669"/>
      <c r="E638" s="669"/>
      <c r="F638" s="669"/>
    </row>
    <row r="639" spans="1:6" ht="4.5" customHeight="1" thickBot="1" x14ac:dyDescent="0.25">
      <c r="A639" s="670"/>
    </row>
    <row r="640" spans="1:6" ht="13.5" thickBot="1" x14ac:dyDescent="0.25">
      <c r="A640" s="671" t="s">
        <v>391</v>
      </c>
      <c r="B640" s="672"/>
      <c r="C640" s="673" t="s">
        <v>108</v>
      </c>
      <c r="D640" s="674"/>
      <c r="E640" s="674"/>
      <c r="F640" s="675"/>
    </row>
    <row r="641" spans="1:6" ht="13.5" thickBot="1" x14ac:dyDescent="0.25">
      <c r="A641" s="542"/>
      <c r="B641" s="676"/>
      <c r="C641" s="677" t="s">
        <v>392</v>
      </c>
      <c r="D641" s="678" t="s">
        <v>393</v>
      </c>
      <c r="E641" s="679" t="s">
        <v>272</v>
      </c>
      <c r="F641" s="678" t="s">
        <v>275</v>
      </c>
    </row>
    <row r="642" spans="1:6" x14ac:dyDescent="0.2">
      <c r="A642" s="680" t="s">
        <v>394</v>
      </c>
      <c r="B642" s="681"/>
      <c r="C642" s="36">
        <f t="shared" ref="C642:E642" si="17">SUM(C643:C672)</f>
        <v>0</v>
      </c>
      <c r="D642" s="36">
        <f t="shared" si="17"/>
        <v>17593.34</v>
      </c>
      <c r="E642" s="36">
        <f t="shared" si="17"/>
        <v>0</v>
      </c>
      <c r="F642" s="36">
        <f>SUM(F643:F672)</f>
        <v>565142.30000000028</v>
      </c>
    </row>
    <row r="643" spans="1:6" x14ac:dyDescent="0.2">
      <c r="A643" s="682" t="s">
        <v>395</v>
      </c>
      <c r="B643" s="683"/>
      <c r="C643" s="36">
        <f>SUM('[1]11L:4'!C643)</f>
        <v>0</v>
      </c>
      <c r="D643" s="36">
        <f>SUM('[1]11L:4'!D643)</f>
        <v>0</v>
      </c>
      <c r="E643" s="36">
        <f>SUM('[1]11L:4'!E643)</f>
        <v>0</v>
      </c>
      <c r="F643" s="36">
        <f>SUM('[1]11L:4'!F643)</f>
        <v>0</v>
      </c>
    </row>
    <row r="644" spans="1:6" x14ac:dyDescent="0.2">
      <c r="A644" s="682" t="s">
        <v>396</v>
      </c>
      <c r="B644" s="683"/>
      <c r="C644" s="36">
        <f>SUM('[1]11L:4'!C644)</f>
        <v>0</v>
      </c>
      <c r="D644" s="36">
        <f>SUM('[1]11L:4'!D644)</f>
        <v>0</v>
      </c>
      <c r="E644" s="36">
        <f>SUM('[1]11L:4'!E644)</f>
        <v>0</v>
      </c>
      <c r="F644" s="36">
        <f>SUM('[1]11L:4'!F644)</f>
        <v>0</v>
      </c>
    </row>
    <row r="645" spans="1:6" x14ac:dyDescent="0.2">
      <c r="A645" s="682" t="s">
        <v>397</v>
      </c>
      <c r="B645" s="683"/>
      <c r="C645" s="36">
        <f>SUM('[1]11L:4'!C645)</f>
        <v>0</v>
      </c>
      <c r="D645" s="36">
        <f>SUM('[1]11L:4'!D645)</f>
        <v>0</v>
      </c>
      <c r="E645" s="36">
        <f>SUM('[1]11L:4'!E645)</f>
        <v>0</v>
      </c>
      <c r="F645" s="36">
        <f>SUM('[1]11L:4'!F645)</f>
        <v>0</v>
      </c>
    </row>
    <row r="646" spans="1:6" x14ac:dyDescent="0.2">
      <c r="A646" s="682" t="s">
        <v>398</v>
      </c>
      <c r="B646" s="683"/>
      <c r="C646" s="36">
        <f>SUM('[1]11L:4'!C646)</f>
        <v>0</v>
      </c>
      <c r="D646" s="36">
        <f>SUM('[1]11L:4'!D646)</f>
        <v>0</v>
      </c>
      <c r="E646" s="36">
        <f>SUM('[1]11L:4'!E646)</f>
        <v>0</v>
      </c>
      <c r="F646" s="36">
        <f>SUM('[1]11L:4'!F646)</f>
        <v>0</v>
      </c>
    </row>
    <row r="647" spans="1:6" x14ac:dyDescent="0.2">
      <c r="A647" s="684" t="s">
        <v>399</v>
      </c>
      <c r="B647" s="685"/>
      <c r="C647" s="36">
        <f>SUM('[1]11L:4'!C647)</f>
        <v>0</v>
      </c>
      <c r="D647" s="36">
        <f>SUM('[1]11L:4'!D647)</f>
        <v>0</v>
      </c>
      <c r="E647" s="36">
        <f>SUM('[1]11L:4'!E647)</f>
        <v>0</v>
      </c>
      <c r="F647" s="36">
        <f>SUM('[1]11L:4'!F647)</f>
        <v>0</v>
      </c>
    </row>
    <row r="648" spans="1:6" x14ac:dyDescent="0.2">
      <c r="A648" s="682" t="s">
        <v>400</v>
      </c>
      <c r="B648" s="683"/>
      <c r="C648" s="36">
        <f>SUM('[1]11L:4'!C648)</f>
        <v>0</v>
      </c>
      <c r="D648" s="36">
        <f>SUM('[1]11L:4'!D648)</f>
        <v>0</v>
      </c>
      <c r="E648" s="36">
        <f>SUM('[1]11L:4'!E648)</f>
        <v>0</v>
      </c>
      <c r="F648" s="36">
        <f>SUM('[1]11L:4'!F648)</f>
        <v>0</v>
      </c>
    </row>
    <row r="649" spans="1:6" x14ac:dyDescent="0.2">
      <c r="A649" s="682" t="s">
        <v>401</v>
      </c>
      <c r="B649" s="683"/>
      <c r="C649" s="36">
        <f>SUM('[1]11L:4'!C649)</f>
        <v>0</v>
      </c>
      <c r="D649" s="36">
        <f>SUM('[1]11L:4'!D649)</f>
        <v>0</v>
      </c>
      <c r="E649" s="36">
        <f>SUM('[1]11L:4'!E649)</f>
        <v>0</v>
      </c>
      <c r="F649" s="36">
        <f>SUM('[1]11L:4'!F649)</f>
        <v>0</v>
      </c>
    </row>
    <row r="650" spans="1:6" x14ac:dyDescent="0.2">
      <c r="A650" s="682" t="s">
        <v>402</v>
      </c>
      <c r="B650" s="683"/>
      <c r="C650" s="36">
        <f>SUM('[1]11L:4'!C650)</f>
        <v>0</v>
      </c>
      <c r="D650" s="36">
        <f>SUM('[1]11L:4'!D650)</f>
        <v>0</v>
      </c>
      <c r="E650" s="36">
        <f>SUM('[1]11L:4'!E650)</f>
        <v>0</v>
      </c>
      <c r="F650" s="36">
        <f>SUM('[1]11L:4'!F650)</f>
        <v>0</v>
      </c>
    </row>
    <row r="651" spans="1:6" x14ac:dyDescent="0.2">
      <c r="A651" s="682" t="s">
        <v>403</v>
      </c>
      <c r="B651" s="683"/>
      <c r="C651" s="36">
        <f>SUM('[1]11L:4'!C651)</f>
        <v>0</v>
      </c>
      <c r="D651" s="36">
        <f>SUM('[1]11L:4'!D651)</f>
        <v>0</v>
      </c>
      <c r="E651" s="36">
        <f>SUM('[1]11L:4'!E651)</f>
        <v>0</v>
      </c>
      <c r="F651" s="36">
        <f>SUM('[1]11L:4'!F651)</f>
        <v>0</v>
      </c>
    </row>
    <row r="652" spans="1:6" x14ac:dyDescent="0.2">
      <c r="A652" s="682" t="s">
        <v>404</v>
      </c>
      <c r="B652" s="683"/>
      <c r="C652" s="36">
        <f>SUM('[1]11L:4'!C652)</f>
        <v>0</v>
      </c>
      <c r="D652" s="36">
        <f>SUM('[1]11L:4'!D652)</f>
        <v>0</v>
      </c>
      <c r="E652" s="36">
        <f>SUM('[1]11L:4'!E652)</f>
        <v>0</v>
      </c>
      <c r="F652" s="36">
        <f>SUM('[1]11L:4'!F652)</f>
        <v>0</v>
      </c>
    </row>
    <row r="653" spans="1:6" x14ac:dyDescent="0.2">
      <c r="A653" s="682" t="s">
        <v>405</v>
      </c>
      <c r="B653" s="683"/>
      <c r="C653" s="36">
        <f>SUM('[1]11L:4'!C653)</f>
        <v>0</v>
      </c>
      <c r="D653" s="36">
        <f>SUM('[1]11L:4'!D653)</f>
        <v>0</v>
      </c>
      <c r="E653" s="36">
        <f>SUM('[1]11L:4'!E653)</f>
        <v>0</v>
      </c>
      <c r="F653" s="36">
        <f>SUM('[1]11L:4'!F653)</f>
        <v>0</v>
      </c>
    </row>
    <row r="654" spans="1:6" x14ac:dyDescent="0.2">
      <c r="A654" s="682" t="s">
        <v>406</v>
      </c>
      <c r="B654" s="683"/>
      <c r="C654" s="36">
        <f>SUM('[1]11L:4'!C654)</f>
        <v>0</v>
      </c>
      <c r="D654" s="36">
        <f>SUM('[1]11L:4'!D654)</f>
        <v>0</v>
      </c>
      <c r="E654" s="36">
        <f>SUM('[1]11L:4'!E654)</f>
        <v>0</v>
      </c>
      <c r="F654" s="36">
        <f>SUM('[1]11L:4'!F654)</f>
        <v>0</v>
      </c>
    </row>
    <row r="655" spans="1:6" x14ac:dyDescent="0.2">
      <c r="A655" s="682" t="s">
        <v>407</v>
      </c>
      <c r="B655" s="683"/>
      <c r="C655" s="36">
        <f>SUM('[1]11L:4'!C655)</f>
        <v>0</v>
      </c>
      <c r="D655" s="36">
        <f>SUM('[1]11L:4'!D655)</f>
        <v>0</v>
      </c>
      <c r="E655" s="36">
        <f>SUM('[1]11L:4'!E655)</f>
        <v>0</v>
      </c>
      <c r="F655" s="36">
        <f>SUM('[1]11L:4'!F655)</f>
        <v>0</v>
      </c>
    </row>
    <row r="656" spans="1:6" x14ac:dyDescent="0.2">
      <c r="A656" s="682" t="s">
        <v>408</v>
      </c>
      <c r="B656" s="683"/>
      <c r="C656" s="36">
        <f>SUM('[1]11L:4'!C656)</f>
        <v>0</v>
      </c>
      <c r="D656" s="36">
        <f>SUM('[1]11L:4'!D656)</f>
        <v>17593.34</v>
      </c>
      <c r="E656" s="36">
        <f>SUM('[1]11L:4'!E656)</f>
        <v>0</v>
      </c>
      <c r="F656" s="36">
        <f>SUM('[1]11L:4'!F656)</f>
        <v>565142.30000000028</v>
      </c>
    </row>
    <row r="657" spans="1:6" x14ac:dyDescent="0.2">
      <c r="A657" s="682" t="s">
        <v>409</v>
      </c>
      <c r="B657" s="683"/>
      <c r="C657" s="36">
        <f>SUM('[1]11L:4'!C657)</f>
        <v>0</v>
      </c>
      <c r="D657" s="36">
        <f>SUM('[1]11L:4'!D657)</f>
        <v>0</v>
      </c>
      <c r="E657" s="36">
        <f>SUM('[1]11L:4'!E657)</f>
        <v>0</v>
      </c>
      <c r="F657" s="36">
        <f>SUM('[1]11L:4'!F657)</f>
        <v>0</v>
      </c>
    </row>
    <row r="658" spans="1:6" x14ac:dyDescent="0.2">
      <c r="A658" s="682" t="s">
        <v>410</v>
      </c>
      <c r="B658" s="683"/>
      <c r="C658" s="36">
        <f>SUM('[1]11L:4'!C658)</f>
        <v>0</v>
      </c>
      <c r="D658" s="36">
        <f>SUM('[1]11L:4'!D658)</f>
        <v>0</v>
      </c>
      <c r="E658" s="36">
        <f>SUM('[1]11L:4'!E658)</f>
        <v>0</v>
      </c>
      <c r="F658" s="36">
        <f>SUM('[1]11L:4'!F658)</f>
        <v>0</v>
      </c>
    </row>
    <row r="659" spans="1:6" x14ac:dyDescent="0.2">
      <c r="A659" s="682" t="s">
        <v>411</v>
      </c>
      <c r="B659" s="683"/>
      <c r="C659" s="36">
        <f>SUM('[1]11L:4'!C659)</f>
        <v>0</v>
      </c>
      <c r="D659" s="36">
        <f>SUM('[1]11L:4'!D659)</f>
        <v>0</v>
      </c>
      <c r="E659" s="36">
        <f>SUM('[1]11L:4'!E659)</f>
        <v>0</v>
      </c>
      <c r="F659" s="36">
        <f>SUM('[1]11L:4'!F659)</f>
        <v>0</v>
      </c>
    </row>
    <row r="660" spans="1:6" x14ac:dyDescent="0.2">
      <c r="A660" s="682" t="s">
        <v>412</v>
      </c>
      <c r="B660" s="683"/>
      <c r="C660" s="36">
        <f>SUM('[1]11L:4'!C660)</f>
        <v>0</v>
      </c>
      <c r="D660" s="36">
        <f>SUM('[1]11L:4'!D660)</f>
        <v>0</v>
      </c>
      <c r="E660" s="36">
        <f>SUM('[1]11L:4'!E660)</f>
        <v>0</v>
      </c>
      <c r="F660" s="36">
        <f>SUM('[1]11L:4'!F660)</f>
        <v>0</v>
      </c>
    </row>
    <row r="661" spans="1:6" x14ac:dyDescent="0.2">
      <c r="A661" s="682" t="s">
        <v>413</v>
      </c>
      <c r="B661" s="683"/>
      <c r="C661" s="36">
        <f>SUM('[1]11L:4'!C661)</f>
        <v>0</v>
      </c>
      <c r="D661" s="36">
        <f>SUM('[1]11L:4'!D661)</f>
        <v>0</v>
      </c>
      <c r="E661" s="36">
        <f>SUM('[1]11L:4'!E661)</f>
        <v>0</v>
      </c>
      <c r="F661" s="36">
        <f>SUM('[1]11L:4'!F661)</f>
        <v>0</v>
      </c>
    </row>
    <row r="662" spans="1:6" x14ac:dyDescent="0.2">
      <c r="A662" s="682" t="s">
        <v>414</v>
      </c>
      <c r="B662" s="683"/>
      <c r="C662" s="36">
        <f>SUM('[1]11L:4'!C662)</f>
        <v>0</v>
      </c>
      <c r="D662" s="36">
        <f>SUM('[1]11L:4'!D662)</f>
        <v>0</v>
      </c>
      <c r="E662" s="36">
        <f>SUM('[1]11L:4'!E662)</f>
        <v>0</v>
      </c>
      <c r="F662" s="36">
        <f>SUM('[1]11L:4'!F662)</f>
        <v>0</v>
      </c>
    </row>
    <row r="663" spans="1:6" x14ac:dyDescent="0.2">
      <c r="A663" s="682" t="s">
        <v>415</v>
      </c>
      <c r="B663" s="683"/>
      <c r="C663" s="36">
        <f>SUM('[1]11L:4'!C663)</f>
        <v>0</v>
      </c>
      <c r="D663" s="36">
        <f>SUM('[1]11L:4'!D663)</f>
        <v>0</v>
      </c>
      <c r="E663" s="36">
        <f>SUM('[1]11L:4'!E663)</f>
        <v>0</v>
      </c>
      <c r="F663" s="36">
        <f>SUM('[1]11L:4'!F663)</f>
        <v>0</v>
      </c>
    </row>
    <row r="664" spans="1:6" x14ac:dyDescent="0.2">
      <c r="A664" s="682" t="s">
        <v>416</v>
      </c>
      <c r="B664" s="683"/>
      <c r="C664" s="36">
        <f>SUM('[1]11L:4'!C664)</f>
        <v>0</v>
      </c>
      <c r="D664" s="36">
        <f>SUM('[1]11L:4'!D664)</f>
        <v>0</v>
      </c>
      <c r="E664" s="36">
        <f>SUM('[1]11L:4'!E664)</f>
        <v>0</v>
      </c>
      <c r="F664" s="36">
        <f>SUM('[1]11L:4'!F664)</f>
        <v>0</v>
      </c>
    </row>
    <row r="665" spans="1:6" x14ac:dyDescent="0.2">
      <c r="A665" s="682" t="s">
        <v>417</v>
      </c>
      <c r="B665" s="683"/>
      <c r="C665" s="36">
        <f>SUM('[1]11L:4'!C665)</f>
        <v>0</v>
      </c>
      <c r="D665" s="36">
        <f>SUM('[1]11L:4'!D665)</f>
        <v>0</v>
      </c>
      <c r="E665" s="36">
        <f>SUM('[1]11L:4'!E665)</f>
        <v>0</v>
      </c>
      <c r="F665" s="36">
        <f>SUM('[1]11L:4'!F665)</f>
        <v>0</v>
      </c>
    </row>
    <row r="666" spans="1:6" x14ac:dyDescent="0.2">
      <c r="A666" s="682" t="s">
        <v>418</v>
      </c>
      <c r="B666" s="683"/>
      <c r="C666" s="36">
        <f>SUM('[1]11L:4'!C666)</f>
        <v>0</v>
      </c>
      <c r="D666" s="36">
        <f>SUM('[1]11L:4'!D666)</f>
        <v>0</v>
      </c>
      <c r="E666" s="36">
        <f>SUM('[1]11L:4'!E666)</f>
        <v>0</v>
      </c>
      <c r="F666" s="36">
        <f>SUM('[1]11L:4'!F666)</f>
        <v>0</v>
      </c>
    </row>
    <row r="667" spans="1:6" x14ac:dyDescent="0.2">
      <c r="A667" s="682" t="s">
        <v>419</v>
      </c>
      <c r="B667" s="683"/>
      <c r="C667" s="36">
        <f>SUM('[1]11L:4'!C667)</f>
        <v>0</v>
      </c>
      <c r="D667" s="36">
        <f>SUM('[1]11L:4'!D667)</f>
        <v>0</v>
      </c>
      <c r="E667" s="36">
        <f>SUM('[1]11L:4'!E667)</f>
        <v>0</v>
      </c>
      <c r="F667" s="36">
        <f>SUM('[1]11L:4'!F667)</f>
        <v>0</v>
      </c>
    </row>
    <row r="668" spans="1:6" x14ac:dyDescent="0.2">
      <c r="A668" s="301" t="s">
        <v>420</v>
      </c>
      <c r="B668" s="686"/>
      <c r="C668" s="36">
        <f>SUM('[1]11L:4'!C668)</f>
        <v>0</v>
      </c>
      <c r="D668" s="36">
        <f>SUM('[1]11L:4'!D668)</f>
        <v>0</v>
      </c>
      <c r="E668" s="36">
        <f>SUM('[1]11L:4'!E668)</f>
        <v>0</v>
      </c>
      <c r="F668" s="36">
        <f>SUM('[1]11L:4'!F668)</f>
        <v>0</v>
      </c>
    </row>
    <row r="669" spans="1:6" x14ac:dyDescent="0.2">
      <c r="A669" s="682" t="s">
        <v>421</v>
      </c>
      <c r="B669" s="683"/>
      <c r="C669" s="36">
        <f>SUM('[1]11L:4'!C669)</f>
        <v>0</v>
      </c>
      <c r="D669" s="36">
        <f>SUM('[1]11L:4'!D669)</f>
        <v>0</v>
      </c>
      <c r="E669" s="36">
        <f>SUM('[1]11L:4'!E669)</f>
        <v>0</v>
      </c>
      <c r="F669" s="36">
        <f>SUM('[1]11L:4'!F669)</f>
        <v>0</v>
      </c>
    </row>
    <row r="670" spans="1:6" x14ac:dyDescent="0.2">
      <c r="A670" s="682" t="s">
        <v>422</v>
      </c>
      <c r="B670" s="683"/>
      <c r="C670" s="36">
        <f>SUM('[1]11L:4'!C670)</f>
        <v>0</v>
      </c>
      <c r="D670" s="36">
        <f>SUM('[1]11L:4'!D670)</f>
        <v>0</v>
      </c>
      <c r="E670" s="36">
        <f>SUM('[1]11L:4'!E670)</f>
        <v>0</v>
      </c>
      <c r="F670" s="36">
        <f>SUM('[1]11L:4'!F670)</f>
        <v>0</v>
      </c>
    </row>
    <row r="671" spans="1:6" ht="12.75" customHeight="1" x14ac:dyDescent="0.2">
      <c r="A671" s="682" t="s">
        <v>423</v>
      </c>
      <c r="B671" s="683"/>
      <c r="C671" s="36">
        <f>SUM('[1]11L:4'!C671)</f>
        <v>0</v>
      </c>
      <c r="D671" s="36">
        <f>SUM('[1]11L:4'!D671)</f>
        <v>0</v>
      </c>
      <c r="E671" s="36">
        <f>SUM('[1]11L:4'!E671)</f>
        <v>0</v>
      </c>
      <c r="F671" s="36">
        <f>SUM('[1]11L:4'!F671)</f>
        <v>0</v>
      </c>
    </row>
    <row r="672" spans="1:6" ht="12.75" customHeight="1" x14ac:dyDescent="0.2">
      <c r="A672" s="682" t="s">
        <v>424</v>
      </c>
      <c r="B672" s="683"/>
      <c r="C672" s="36">
        <f>SUM('[1]11L:4'!C672)</f>
        <v>0</v>
      </c>
      <c r="D672" s="36">
        <f>SUM('[1]11L:4'!D672)</f>
        <v>0</v>
      </c>
      <c r="E672" s="36">
        <f>SUM('[1]11L:4'!E672)</f>
        <v>0</v>
      </c>
      <c r="F672" s="36">
        <f>SUM('[1]11L:4'!F672)</f>
        <v>0</v>
      </c>
    </row>
    <row r="673" spans="1:6" ht="12.75" customHeight="1" x14ac:dyDescent="0.2">
      <c r="A673" s="687" t="s">
        <v>425</v>
      </c>
      <c r="B673" s="686"/>
      <c r="C673" s="36">
        <f>SUM('[1]11L:4'!C673)</f>
        <v>0</v>
      </c>
      <c r="D673" s="36">
        <f>SUM('[1]11L:4'!D673)</f>
        <v>0</v>
      </c>
      <c r="E673" s="36">
        <f>SUM('[1]11L:4'!E673)</f>
        <v>0</v>
      </c>
      <c r="F673" s="36">
        <f>SUM('[1]11L:4'!F673)</f>
        <v>0</v>
      </c>
    </row>
    <row r="674" spans="1:6" ht="13.5" thickBot="1" x14ac:dyDescent="0.25">
      <c r="A674" s="688" t="s">
        <v>426</v>
      </c>
      <c r="B674" s="334"/>
      <c r="C674" s="36">
        <f>SUM('[1]11L:4'!C674)</f>
        <v>0</v>
      </c>
      <c r="D674" s="36">
        <f>SUM('[1]11L:4'!D674)</f>
        <v>900</v>
      </c>
      <c r="E674" s="36">
        <f>SUM('[1]11L:4'!E674)</f>
        <v>1033.2</v>
      </c>
      <c r="F674" s="36">
        <f>SUM('[1]11L:4'!F674)</f>
        <v>122965.5</v>
      </c>
    </row>
    <row r="675" spans="1:6" ht="13.5" thickBot="1" x14ac:dyDescent="0.25">
      <c r="A675" s="689" t="s">
        <v>139</v>
      </c>
      <c r="B675" s="690"/>
      <c r="C675" s="375">
        <f>C642+C673+C674</f>
        <v>0</v>
      </c>
      <c r="D675" s="375">
        <f t="shared" ref="D675:F675" si="18">D642+D673+D674</f>
        <v>18493.34</v>
      </c>
      <c r="E675" s="375">
        <f t="shared" si="18"/>
        <v>1033.2</v>
      </c>
      <c r="F675" s="375">
        <f t="shared" si="18"/>
        <v>688107.80000000028</v>
      </c>
    </row>
    <row r="678" spans="1:6" ht="30.6" customHeight="1" x14ac:dyDescent="0.2">
      <c r="A678" s="538" t="s">
        <v>427</v>
      </c>
      <c r="B678" s="538"/>
      <c r="C678" s="538"/>
      <c r="D678" s="538"/>
      <c r="E678" s="691"/>
      <c r="F678" s="691"/>
    </row>
    <row r="680" spans="1:6" x14ac:dyDescent="0.2">
      <c r="A680" s="669" t="s">
        <v>428</v>
      </c>
      <c r="B680" s="669"/>
      <c r="C680" s="669"/>
      <c r="D680" s="669"/>
    </row>
    <row r="681" spans="1:6" ht="13.5" thickBot="1" x14ac:dyDescent="0.25"/>
    <row r="682" spans="1:6" ht="51.75" thickBot="1" x14ac:dyDescent="0.25">
      <c r="A682" s="328" t="s">
        <v>32</v>
      </c>
      <c r="B682" s="329"/>
      <c r="C682" s="344" t="s">
        <v>429</v>
      </c>
      <c r="D682" s="344" t="s">
        <v>430</v>
      </c>
    </row>
    <row r="683" spans="1:6" ht="13.5" thickBot="1" x14ac:dyDescent="0.25">
      <c r="A683" s="692" t="s">
        <v>431</v>
      </c>
      <c r="B683" s="693"/>
      <c r="C683" s="36">
        <f>SUM('[1]11L:4'!C683)</f>
        <v>4117</v>
      </c>
      <c r="D683" s="36">
        <f>SUM('[1]11L:4'!D683)</f>
        <v>4096</v>
      </c>
    </row>
    <row r="686" spans="1:6" x14ac:dyDescent="0.2">
      <c r="A686" s="480" t="s">
        <v>432</v>
      </c>
      <c r="B686" s="34"/>
      <c r="C686" s="34"/>
      <c r="D686" s="34"/>
      <c r="E686" s="34"/>
    </row>
    <row r="687" spans="1:6" ht="13.5" thickBot="1" x14ac:dyDescent="0.25">
      <c r="B687" s="694"/>
      <c r="C687" s="694"/>
    </row>
    <row r="688" spans="1:6" ht="51.75" thickBot="1" x14ac:dyDescent="0.25">
      <c r="A688" s="677" t="s">
        <v>433</v>
      </c>
      <c r="B688" s="678" t="s">
        <v>434</v>
      </c>
      <c r="C688" s="678" t="s">
        <v>154</v>
      </c>
      <c r="D688" s="195" t="s">
        <v>435</v>
      </c>
      <c r="E688" s="194" t="s">
        <v>436</v>
      </c>
    </row>
    <row r="689" spans="1:5" x14ac:dyDescent="0.2">
      <c r="A689" s="695" t="s">
        <v>81</v>
      </c>
      <c r="B689" s="256"/>
      <c r="C689" s="256">
        <v>0</v>
      </c>
      <c r="D689" s="696"/>
      <c r="E689" s="256"/>
    </row>
    <row r="690" spans="1:5" x14ac:dyDescent="0.2">
      <c r="A690" s="697" t="s">
        <v>82</v>
      </c>
      <c r="B690" s="213"/>
      <c r="C690" s="213">
        <v>0</v>
      </c>
      <c r="D690" s="212"/>
      <c r="E690" s="213"/>
    </row>
    <row r="691" spans="1:5" x14ac:dyDescent="0.2">
      <c r="A691" s="697" t="s">
        <v>437</v>
      </c>
      <c r="B691" s="213"/>
      <c r="C691" s="213">
        <v>0</v>
      </c>
      <c r="D691" s="212"/>
      <c r="E691" s="213"/>
    </row>
    <row r="692" spans="1:5" x14ac:dyDescent="0.2">
      <c r="A692" s="697" t="s">
        <v>438</v>
      </c>
      <c r="B692" s="213"/>
      <c r="C692" s="213">
        <v>0</v>
      </c>
      <c r="D692" s="212"/>
      <c r="E692" s="213"/>
    </row>
    <row r="693" spans="1:5" x14ac:dyDescent="0.2">
      <c r="A693" s="697" t="s">
        <v>439</v>
      </c>
      <c r="B693" s="213"/>
      <c r="C693" s="213">
        <v>0</v>
      </c>
      <c r="D693" s="212"/>
      <c r="E693" s="213"/>
    </row>
    <row r="694" spans="1:5" x14ac:dyDescent="0.2">
      <c r="A694" s="697" t="s">
        <v>440</v>
      </c>
      <c r="B694" s="213"/>
      <c r="C694" s="213">
        <v>0</v>
      </c>
      <c r="D694" s="212"/>
      <c r="E694" s="213"/>
    </row>
    <row r="695" spans="1:5" x14ac:dyDescent="0.2">
      <c r="A695" s="697" t="s">
        <v>441</v>
      </c>
      <c r="B695" s="213"/>
      <c r="C695" s="213">
        <v>0</v>
      </c>
      <c r="D695" s="212"/>
      <c r="E695" s="213"/>
    </row>
    <row r="696" spans="1:5" ht="13.5" thickBot="1" x14ac:dyDescent="0.25">
      <c r="A696" s="698" t="s">
        <v>442</v>
      </c>
      <c r="B696" s="699"/>
      <c r="C696" s="699">
        <v>0</v>
      </c>
      <c r="D696" s="700"/>
      <c r="E696" s="699"/>
    </row>
    <row r="699" spans="1:5" x14ac:dyDescent="0.2">
      <c r="A699" s="480" t="s">
        <v>443</v>
      </c>
      <c r="B699" s="701"/>
      <c r="C699" s="701"/>
      <c r="D699" s="701"/>
      <c r="E699" s="701"/>
    </row>
    <row r="700" spans="1:5" ht="13.5" thickBot="1" x14ac:dyDescent="0.25">
      <c r="B700" s="694"/>
      <c r="C700" s="694"/>
    </row>
    <row r="701" spans="1:5" ht="51.75" thickBot="1" x14ac:dyDescent="0.25">
      <c r="A701" s="677" t="s">
        <v>433</v>
      </c>
      <c r="B701" s="678" t="s">
        <v>434</v>
      </c>
      <c r="C701" s="678" t="s">
        <v>154</v>
      </c>
      <c r="D701" s="195" t="s">
        <v>444</v>
      </c>
      <c r="E701" s="194" t="s">
        <v>436</v>
      </c>
    </row>
    <row r="702" spans="1:5" x14ac:dyDescent="0.2">
      <c r="A702" s="695" t="s">
        <v>81</v>
      </c>
      <c r="B702" s="256"/>
      <c r="C702" s="256">
        <v>0</v>
      </c>
      <c r="D702" s="696"/>
      <c r="E702" s="256"/>
    </row>
    <row r="703" spans="1:5" x14ac:dyDescent="0.2">
      <c r="A703" s="697" t="s">
        <v>82</v>
      </c>
      <c r="B703" s="213"/>
      <c r="C703" s="213">
        <v>0</v>
      </c>
      <c r="D703" s="212"/>
      <c r="E703" s="213"/>
    </row>
    <row r="704" spans="1:5" x14ac:dyDescent="0.2">
      <c r="A704" s="697" t="s">
        <v>437</v>
      </c>
      <c r="B704" s="213"/>
      <c r="C704" s="213">
        <v>0</v>
      </c>
      <c r="D704" s="212"/>
      <c r="E704" s="213"/>
    </row>
    <row r="705" spans="1:7" x14ac:dyDescent="0.2">
      <c r="A705" s="697" t="s">
        <v>438</v>
      </c>
      <c r="B705" s="213"/>
      <c r="C705" s="213">
        <v>0</v>
      </c>
      <c r="D705" s="212"/>
      <c r="E705" s="213"/>
    </row>
    <row r="706" spans="1:7" x14ac:dyDescent="0.2">
      <c r="A706" s="697" t="s">
        <v>439</v>
      </c>
      <c r="B706" s="213"/>
      <c r="C706" s="213">
        <v>0</v>
      </c>
      <c r="D706" s="212"/>
      <c r="E706" s="213"/>
    </row>
    <row r="707" spans="1:7" x14ac:dyDescent="0.2">
      <c r="A707" s="697" t="s">
        <v>440</v>
      </c>
      <c r="B707" s="213"/>
      <c r="C707" s="213">
        <v>0</v>
      </c>
      <c r="D707" s="212"/>
      <c r="E707" s="213"/>
    </row>
    <row r="708" spans="1:7" x14ac:dyDescent="0.2">
      <c r="A708" s="697" t="s">
        <v>441</v>
      </c>
      <c r="B708" s="213"/>
      <c r="C708" s="213">
        <v>0</v>
      </c>
      <c r="D708" s="212"/>
      <c r="E708" s="213"/>
    </row>
    <row r="709" spans="1:7" ht="13.5" thickBot="1" x14ac:dyDescent="0.25">
      <c r="A709" s="698" t="s">
        <v>442</v>
      </c>
      <c r="B709" s="699"/>
      <c r="C709" s="699">
        <v>0</v>
      </c>
      <c r="D709" s="700"/>
      <c r="E709" s="699"/>
    </row>
    <row r="717" spans="1:7" x14ac:dyDescent="0.2">
      <c r="A717" s="702"/>
      <c r="B717" s="702"/>
      <c r="C717" s="703"/>
      <c r="D717" s="704"/>
      <c r="E717" s="702"/>
      <c r="F717" s="702"/>
    </row>
    <row r="718" spans="1:7" x14ac:dyDescent="0.2">
      <c r="A718" s="705" t="s">
        <v>445</v>
      </c>
      <c r="B718" s="705"/>
      <c r="C718" s="703">
        <v>44650</v>
      </c>
      <c r="D718" s="704"/>
      <c r="E718" s="705"/>
      <c r="F718" s="706" t="s">
        <v>446</v>
      </c>
      <c r="G718" s="706"/>
    </row>
    <row r="719" spans="1:7" x14ac:dyDescent="0.2">
      <c r="A719" s="705" t="s">
        <v>447</v>
      </c>
      <c r="B719" s="312"/>
      <c r="C719" s="706" t="s">
        <v>448</v>
      </c>
      <c r="D719" s="707"/>
      <c r="E719" s="705"/>
      <c r="F719" s="706" t="s">
        <v>449</v>
      </c>
      <c r="G719" s="706"/>
    </row>
  </sheetData>
  <mergeCells count="445">
    <mergeCell ref="C718:D718"/>
    <mergeCell ref="F718:G718"/>
    <mergeCell ref="C719:D719"/>
    <mergeCell ref="F719:G719"/>
    <mergeCell ref="A675:B675"/>
    <mergeCell ref="A678:F678"/>
    <mergeCell ref="A680:D680"/>
    <mergeCell ref="A682:B682"/>
    <mergeCell ref="A683:B683"/>
    <mergeCell ref="C717:D717"/>
    <mergeCell ref="A669:B669"/>
    <mergeCell ref="A670:B670"/>
    <mergeCell ref="A671:B671"/>
    <mergeCell ref="A672:B672"/>
    <mergeCell ref="A673:B673"/>
    <mergeCell ref="A674:B674"/>
    <mergeCell ref="A663:B663"/>
    <mergeCell ref="A664:B664"/>
    <mergeCell ref="A665:B665"/>
    <mergeCell ref="A666:B666"/>
    <mergeCell ref="A667:B667"/>
    <mergeCell ref="A668:B668"/>
    <mergeCell ref="A657:B657"/>
    <mergeCell ref="A658:B658"/>
    <mergeCell ref="A659:B659"/>
    <mergeCell ref="A660:B660"/>
    <mergeCell ref="A661:B661"/>
    <mergeCell ref="A662:B662"/>
    <mergeCell ref="A651:B651"/>
    <mergeCell ref="A652:B652"/>
    <mergeCell ref="A653:B653"/>
    <mergeCell ref="A654:B654"/>
    <mergeCell ref="A655:B655"/>
    <mergeCell ref="A656:B656"/>
    <mergeCell ref="A645:B645"/>
    <mergeCell ref="A646:B646"/>
    <mergeCell ref="A647:B647"/>
    <mergeCell ref="A648:B648"/>
    <mergeCell ref="A649:B649"/>
    <mergeCell ref="A650:B650"/>
    <mergeCell ref="A638:F638"/>
    <mergeCell ref="A640:B641"/>
    <mergeCell ref="C640:F640"/>
    <mergeCell ref="A642:B642"/>
    <mergeCell ref="A643:B643"/>
    <mergeCell ref="A644:B644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&amp;C&amp;"-,Standardowy"ZBIORCZO 
Dzielnicowe Biuro Finansów Oświaty - Śródmieście m.st. Warszawy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ZBIORCZO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Kierył Renata</cp:lastModifiedBy>
  <cp:lastPrinted>2022-04-26T08:24:59Z</cp:lastPrinted>
  <dcterms:created xsi:type="dcterms:W3CDTF">2022-04-26T07:30:11Z</dcterms:created>
  <dcterms:modified xsi:type="dcterms:W3CDTF">2022-04-26T08:48:14Z</dcterms:modified>
</cp:coreProperties>
</file>